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A242318F-006B-4BB2-92C9-839EE6790E5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terface" sheetId="1" r:id="rId1"/>
    <sheet name="Tab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C30" i="2" s="1"/>
  <c r="D30" i="2" s="1"/>
  <c r="L3" i="2"/>
  <c r="B2" i="2"/>
  <c r="F1" i="2"/>
  <c r="E1" i="2"/>
  <c r="D1" i="2"/>
  <c r="C1" i="2"/>
  <c r="C5" i="1"/>
  <c r="C6" i="1" l="1"/>
  <c r="B3" i="2"/>
  <c r="E2" i="2"/>
  <c r="C2" i="2"/>
  <c r="B4" i="2" l="1"/>
  <c r="E3" i="2"/>
  <c r="F3" i="2" s="1"/>
  <c r="C3" i="2"/>
  <c r="D3" i="2" s="1"/>
  <c r="G3" i="2" s="1"/>
  <c r="C14" i="1"/>
  <c r="C15" i="1" s="1"/>
  <c r="C16" i="1" s="1"/>
  <c r="C9" i="1"/>
  <c r="C10" i="1" s="1"/>
  <c r="C11" i="1" s="1"/>
  <c r="B5" i="2" l="1"/>
  <c r="E4" i="2"/>
  <c r="F4" i="2" s="1"/>
  <c r="C4" i="2"/>
  <c r="D4" i="2" s="1"/>
  <c r="G4" i="2" l="1"/>
  <c r="B6" i="2"/>
  <c r="E5" i="2"/>
  <c r="F5" i="2" s="1"/>
  <c r="C5" i="2"/>
  <c r="D5" i="2" s="1"/>
  <c r="G5" i="2" s="1"/>
  <c r="B7" i="2" l="1"/>
  <c r="E6" i="2"/>
  <c r="F6" i="2" s="1"/>
  <c r="C6" i="2"/>
  <c r="D6" i="2" s="1"/>
  <c r="G6" i="2" l="1"/>
  <c r="B8" i="2"/>
  <c r="E7" i="2"/>
  <c r="F7" i="2" s="1"/>
  <c r="C7" i="2"/>
  <c r="D7" i="2" s="1"/>
  <c r="G7" i="2" s="1"/>
  <c r="B9" i="2" l="1"/>
  <c r="E8" i="2"/>
  <c r="F8" i="2" s="1"/>
  <c r="C8" i="2"/>
  <c r="D8" i="2" s="1"/>
  <c r="G8" i="2" s="1"/>
  <c r="B10" i="2" l="1"/>
  <c r="E9" i="2"/>
  <c r="F9" i="2" s="1"/>
  <c r="C9" i="2"/>
  <c r="D9" i="2" s="1"/>
  <c r="G9" i="2" l="1"/>
  <c r="B11" i="2"/>
  <c r="E10" i="2"/>
  <c r="F10" i="2" s="1"/>
  <c r="C10" i="2"/>
  <c r="D10" i="2" s="1"/>
  <c r="G10" i="2" s="1"/>
  <c r="B12" i="2" l="1"/>
  <c r="E11" i="2"/>
  <c r="F11" i="2" s="1"/>
  <c r="C11" i="2"/>
  <c r="D11" i="2" s="1"/>
  <c r="G11" i="2" s="1"/>
  <c r="B13" i="2" l="1"/>
  <c r="E12" i="2"/>
  <c r="F12" i="2" s="1"/>
  <c r="C12" i="2"/>
  <c r="D12" i="2" s="1"/>
  <c r="G12" i="2" s="1"/>
  <c r="B14" i="2" l="1"/>
  <c r="E13" i="2"/>
  <c r="F13" i="2" s="1"/>
  <c r="C13" i="2"/>
  <c r="D13" i="2" s="1"/>
  <c r="G13" i="2" s="1"/>
  <c r="B15" i="2" l="1"/>
  <c r="E14" i="2"/>
  <c r="F14" i="2" s="1"/>
  <c r="C14" i="2"/>
  <c r="D14" i="2" s="1"/>
  <c r="G14" i="2" l="1"/>
  <c r="B16" i="2"/>
  <c r="E15" i="2"/>
  <c r="F15" i="2" s="1"/>
  <c r="C15" i="2"/>
  <c r="D15" i="2" s="1"/>
  <c r="G15" i="2" l="1"/>
  <c r="B17" i="2"/>
  <c r="E16" i="2"/>
  <c r="F16" i="2" s="1"/>
  <c r="C16" i="2"/>
  <c r="D16" i="2" s="1"/>
  <c r="G16" i="2" l="1"/>
  <c r="B18" i="2"/>
  <c r="E17" i="2"/>
  <c r="F17" i="2" s="1"/>
  <c r="C17" i="2"/>
  <c r="D17" i="2" s="1"/>
  <c r="G17" i="2" l="1"/>
  <c r="B19" i="2"/>
  <c r="E18" i="2"/>
  <c r="F18" i="2" s="1"/>
  <c r="C18" i="2"/>
  <c r="D18" i="2" s="1"/>
  <c r="G18" i="2" s="1"/>
  <c r="B20" i="2" l="1"/>
  <c r="E19" i="2"/>
  <c r="F19" i="2" s="1"/>
  <c r="C19" i="2"/>
  <c r="D19" i="2" s="1"/>
  <c r="G19" i="2" s="1"/>
  <c r="B21" i="2" l="1"/>
  <c r="E20" i="2"/>
  <c r="F20" i="2" s="1"/>
  <c r="C20" i="2"/>
  <c r="D20" i="2" s="1"/>
  <c r="G20" i="2" s="1"/>
  <c r="B22" i="2" l="1"/>
  <c r="E21" i="2"/>
  <c r="F21" i="2" s="1"/>
  <c r="C21" i="2"/>
  <c r="D21" i="2" s="1"/>
  <c r="G21" i="2" s="1"/>
  <c r="B23" i="2" l="1"/>
  <c r="E22" i="2"/>
  <c r="F22" i="2" s="1"/>
  <c r="C22" i="2"/>
  <c r="D22" i="2" s="1"/>
  <c r="G22" i="2" s="1"/>
  <c r="B24" i="2" l="1"/>
  <c r="E23" i="2"/>
  <c r="F23" i="2" s="1"/>
  <c r="C23" i="2"/>
  <c r="D23" i="2" s="1"/>
  <c r="G23" i="2" s="1"/>
  <c r="B25" i="2" l="1"/>
  <c r="E24" i="2"/>
  <c r="F24" i="2" s="1"/>
  <c r="C24" i="2"/>
  <c r="D24" i="2" s="1"/>
  <c r="G24" i="2" s="1"/>
  <c r="B26" i="2" l="1"/>
  <c r="E25" i="2"/>
  <c r="F25" i="2" s="1"/>
  <c r="C25" i="2"/>
  <c r="D25" i="2" s="1"/>
  <c r="G25" i="2" s="1"/>
  <c r="B27" i="2" l="1"/>
  <c r="E26" i="2"/>
  <c r="F26" i="2" s="1"/>
  <c r="C26" i="2"/>
  <c r="D26" i="2" s="1"/>
  <c r="G26" i="2" s="1"/>
  <c r="B28" i="2" l="1"/>
  <c r="E27" i="2"/>
  <c r="F27" i="2" s="1"/>
  <c r="C27" i="2"/>
  <c r="D27" i="2" s="1"/>
  <c r="G27" i="2" s="1"/>
  <c r="B29" i="2" l="1"/>
  <c r="E28" i="2"/>
  <c r="F28" i="2" s="1"/>
  <c r="C28" i="2"/>
  <c r="D28" i="2" s="1"/>
  <c r="G28" i="2" l="1"/>
  <c r="E29" i="2"/>
  <c r="F29" i="2" s="1"/>
  <c r="D29" i="2"/>
  <c r="G29" i="2" s="1"/>
  <c r="B31" i="2" l="1"/>
  <c r="E30" i="2"/>
  <c r="F30" i="2" s="1"/>
  <c r="G30" i="2" s="1"/>
  <c r="B32" i="2" l="1"/>
  <c r="E31" i="2"/>
  <c r="F31" i="2" s="1"/>
  <c r="C31" i="2"/>
  <c r="D31" i="2" s="1"/>
  <c r="G31" i="2" l="1"/>
  <c r="B33" i="2"/>
  <c r="E32" i="2"/>
  <c r="F32" i="2" s="1"/>
  <c r="C32" i="2"/>
  <c r="D32" i="2" s="1"/>
  <c r="G32" i="2" l="1"/>
  <c r="B34" i="2"/>
  <c r="E33" i="2"/>
  <c r="F33" i="2" s="1"/>
  <c r="C33" i="2"/>
  <c r="D33" i="2" s="1"/>
  <c r="G33" i="2" s="1"/>
  <c r="B35" i="2" l="1"/>
  <c r="E34" i="2"/>
  <c r="F34" i="2" s="1"/>
  <c r="C34" i="2"/>
  <c r="D34" i="2" s="1"/>
  <c r="G34" i="2" l="1"/>
  <c r="B36" i="2"/>
  <c r="E35" i="2"/>
  <c r="F35" i="2" s="1"/>
  <c r="C35" i="2"/>
  <c r="D35" i="2" s="1"/>
  <c r="G35" i="2" l="1"/>
  <c r="B37" i="2"/>
  <c r="E36" i="2"/>
  <c r="F36" i="2" s="1"/>
  <c r="C36" i="2"/>
  <c r="D36" i="2" s="1"/>
  <c r="G36" i="2" l="1"/>
  <c r="B38" i="2"/>
  <c r="E37" i="2"/>
  <c r="F37" i="2" s="1"/>
  <c r="C37" i="2"/>
  <c r="D37" i="2" s="1"/>
  <c r="G37" i="2" l="1"/>
  <c r="B39" i="2"/>
  <c r="E38" i="2"/>
  <c r="F38" i="2" s="1"/>
  <c r="C38" i="2"/>
  <c r="D38" i="2" s="1"/>
  <c r="G38" i="2" l="1"/>
  <c r="B40" i="2"/>
  <c r="E39" i="2"/>
  <c r="F39" i="2" s="1"/>
  <c r="C39" i="2"/>
  <c r="D39" i="2" s="1"/>
  <c r="G39" i="2" l="1"/>
  <c r="B41" i="2"/>
  <c r="E40" i="2"/>
  <c r="F40" i="2" s="1"/>
  <c r="C40" i="2"/>
  <c r="D40" i="2" s="1"/>
  <c r="G40" i="2" l="1"/>
  <c r="B42" i="2"/>
  <c r="E41" i="2"/>
  <c r="F41" i="2" s="1"/>
  <c r="C41" i="2"/>
  <c r="D41" i="2" s="1"/>
  <c r="G41" i="2" l="1"/>
  <c r="B43" i="2"/>
  <c r="E42" i="2"/>
  <c r="F42" i="2" s="1"/>
  <c r="C42" i="2"/>
  <c r="D42" i="2" s="1"/>
  <c r="G42" i="2" l="1"/>
  <c r="B44" i="2"/>
  <c r="E43" i="2"/>
  <c r="F43" i="2" s="1"/>
  <c r="C43" i="2"/>
  <c r="D43" i="2" s="1"/>
  <c r="G43" i="2" l="1"/>
  <c r="B45" i="2"/>
  <c r="E44" i="2"/>
  <c r="F44" i="2" s="1"/>
  <c r="C44" i="2"/>
  <c r="D44" i="2" s="1"/>
  <c r="G44" i="2" s="1"/>
  <c r="B46" i="2" l="1"/>
  <c r="E45" i="2"/>
  <c r="F45" i="2" s="1"/>
  <c r="C45" i="2"/>
  <c r="D45" i="2" s="1"/>
  <c r="G45" i="2" s="1"/>
  <c r="B47" i="2" l="1"/>
  <c r="E46" i="2"/>
  <c r="F46" i="2" s="1"/>
  <c r="C46" i="2"/>
  <c r="D46" i="2" s="1"/>
  <c r="G46" i="2" s="1"/>
  <c r="B48" i="2" l="1"/>
  <c r="E47" i="2"/>
  <c r="F47" i="2" s="1"/>
  <c r="C47" i="2"/>
  <c r="D47" i="2" s="1"/>
  <c r="G47" i="2" l="1"/>
  <c r="B49" i="2"/>
  <c r="E48" i="2"/>
  <c r="F48" i="2" s="1"/>
  <c r="C48" i="2"/>
  <c r="D48" i="2" s="1"/>
  <c r="G48" i="2" l="1"/>
  <c r="B50" i="2"/>
  <c r="E49" i="2"/>
  <c r="F49" i="2" s="1"/>
  <c r="C49" i="2"/>
  <c r="D49" i="2" s="1"/>
  <c r="G49" i="2" l="1"/>
  <c r="B51" i="2"/>
  <c r="E50" i="2"/>
  <c r="F50" i="2" s="1"/>
  <c r="C50" i="2"/>
  <c r="D50" i="2" s="1"/>
  <c r="G50" i="2" l="1"/>
  <c r="B52" i="2"/>
  <c r="E51" i="2"/>
  <c r="F51" i="2" s="1"/>
  <c r="C51" i="2"/>
  <c r="D51" i="2" s="1"/>
  <c r="G51" i="2" l="1"/>
  <c r="B53" i="2"/>
  <c r="E52" i="2"/>
  <c r="F52" i="2" s="1"/>
  <c r="C52" i="2"/>
  <c r="D52" i="2" s="1"/>
  <c r="G52" i="2" l="1"/>
  <c r="B54" i="2"/>
  <c r="E53" i="2"/>
  <c r="F53" i="2" s="1"/>
  <c r="C53" i="2"/>
  <c r="D53" i="2" s="1"/>
  <c r="G53" i="2" s="1"/>
  <c r="B55" i="2" l="1"/>
  <c r="E54" i="2"/>
  <c r="F54" i="2" s="1"/>
  <c r="C54" i="2"/>
  <c r="D54" i="2" s="1"/>
  <c r="G54" i="2" l="1"/>
  <c r="B56" i="2"/>
  <c r="E55" i="2"/>
  <c r="F55" i="2" s="1"/>
  <c r="C55" i="2"/>
  <c r="D55" i="2" s="1"/>
  <c r="G55" i="2" l="1"/>
  <c r="B57" i="2"/>
  <c r="E56" i="2"/>
  <c r="F56" i="2" s="1"/>
  <c r="C56" i="2"/>
  <c r="D56" i="2" s="1"/>
  <c r="G56" i="2" l="1"/>
  <c r="B58" i="2"/>
  <c r="E57" i="2"/>
  <c r="F57" i="2" s="1"/>
  <c r="C57" i="2"/>
  <c r="D57" i="2" s="1"/>
  <c r="G57" i="2" s="1"/>
  <c r="B59" i="2" l="1"/>
  <c r="E58" i="2"/>
  <c r="F58" i="2" s="1"/>
  <c r="C58" i="2"/>
  <c r="D58" i="2" s="1"/>
  <c r="G58" i="2" s="1"/>
  <c r="B60" i="2" l="1"/>
  <c r="E59" i="2"/>
  <c r="F59" i="2" s="1"/>
  <c r="C59" i="2"/>
  <c r="D59" i="2" s="1"/>
  <c r="G59" i="2" l="1"/>
  <c r="B61" i="2"/>
  <c r="E60" i="2"/>
  <c r="F60" i="2" s="1"/>
  <c r="C60" i="2"/>
  <c r="D60" i="2" s="1"/>
  <c r="G60" i="2" s="1"/>
  <c r="B62" i="2" l="1"/>
  <c r="E61" i="2"/>
  <c r="F61" i="2" s="1"/>
  <c r="C61" i="2"/>
  <c r="D61" i="2" s="1"/>
  <c r="G61" i="2" s="1"/>
  <c r="B63" i="2" l="1"/>
  <c r="E62" i="2"/>
  <c r="F62" i="2" s="1"/>
  <c r="C62" i="2"/>
  <c r="D62" i="2" s="1"/>
  <c r="G62" i="2" l="1"/>
  <c r="B64" i="2"/>
  <c r="E63" i="2"/>
  <c r="F63" i="2" s="1"/>
  <c r="C63" i="2"/>
  <c r="D63" i="2" s="1"/>
  <c r="G63" i="2" l="1"/>
  <c r="B65" i="2"/>
  <c r="E64" i="2"/>
  <c r="F64" i="2" s="1"/>
  <c r="C64" i="2"/>
  <c r="D64" i="2" s="1"/>
  <c r="G64" i="2" l="1"/>
  <c r="B66" i="2"/>
  <c r="E65" i="2"/>
  <c r="F65" i="2" s="1"/>
  <c r="C65" i="2"/>
  <c r="D65" i="2" s="1"/>
  <c r="G65" i="2" l="1"/>
  <c r="B67" i="2"/>
  <c r="E66" i="2"/>
  <c r="F66" i="2" s="1"/>
  <c r="C66" i="2"/>
  <c r="D66" i="2" s="1"/>
  <c r="G66" i="2" l="1"/>
  <c r="B68" i="2"/>
  <c r="E67" i="2"/>
  <c r="F67" i="2" s="1"/>
  <c r="C67" i="2"/>
  <c r="D67" i="2" s="1"/>
  <c r="G67" i="2" l="1"/>
  <c r="B69" i="2"/>
  <c r="E68" i="2"/>
  <c r="F68" i="2" s="1"/>
  <c r="C68" i="2"/>
  <c r="D68" i="2" s="1"/>
  <c r="G68" i="2" l="1"/>
  <c r="B70" i="2"/>
  <c r="E69" i="2"/>
  <c r="F69" i="2" s="1"/>
  <c r="C69" i="2"/>
  <c r="D69" i="2" s="1"/>
  <c r="G69" i="2" l="1"/>
  <c r="B71" i="2"/>
  <c r="E70" i="2"/>
  <c r="F70" i="2" s="1"/>
  <c r="C70" i="2"/>
  <c r="D70" i="2" s="1"/>
  <c r="G70" i="2" l="1"/>
  <c r="B72" i="2"/>
  <c r="E71" i="2"/>
  <c r="F71" i="2" s="1"/>
  <c r="C71" i="2"/>
  <c r="D71" i="2" s="1"/>
  <c r="G71" i="2" l="1"/>
  <c r="B73" i="2"/>
  <c r="E72" i="2"/>
  <c r="F72" i="2" s="1"/>
  <c r="C72" i="2"/>
  <c r="D72" i="2" s="1"/>
  <c r="G72" i="2" l="1"/>
  <c r="B74" i="2"/>
  <c r="E73" i="2"/>
  <c r="F73" i="2" s="1"/>
  <c r="C73" i="2"/>
  <c r="D73" i="2" s="1"/>
  <c r="G73" i="2" s="1"/>
  <c r="B75" i="2" l="1"/>
  <c r="E74" i="2"/>
  <c r="F74" i="2" s="1"/>
  <c r="C74" i="2"/>
  <c r="D74" i="2" s="1"/>
  <c r="G74" i="2" s="1"/>
  <c r="B76" i="2" l="1"/>
  <c r="E75" i="2"/>
  <c r="F75" i="2" s="1"/>
  <c r="C75" i="2"/>
  <c r="D75" i="2" s="1"/>
  <c r="G75" i="2" s="1"/>
  <c r="B77" i="2" l="1"/>
  <c r="E76" i="2"/>
  <c r="F76" i="2" s="1"/>
  <c r="C76" i="2"/>
  <c r="D76" i="2" s="1"/>
  <c r="G76" i="2" s="1"/>
  <c r="B78" i="2" l="1"/>
  <c r="E77" i="2"/>
  <c r="F77" i="2" s="1"/>
  <c r="C77" i="2"/>
  <c r="D77" i="2" s="1"/>
  <c r="G77" i="2" s="1"/>
  <c r="B79" i="2" l="1"/>
  <c r="E78" i="2"/>
  <c r="F78" i="2" s="1"/>
  <c r="C78" i="2"/>
  <c r="D78" i="2" s="1"/>
  <c r="G78" i="2" s="1"/>
  <c r="B80" i="2" l="1"/>
  <c r="E79" i="2"/>
  <c r="F79" i="2" s="1"/>
  <c r="C79" i="2"/>
  <c r="D79" i="2" s="1"/>
  <c r="G79" i="2" l="1"/>
  <c r="B81" i="2"/>
  <c r="E80" i="2"/>
  <c r="F80" i="2" s="1"/>
  <c r="C80" i="2"/>
  <c r="D80" i="2" s="1"/>
  <c r="G80" i="2" l="1"/>
  <c r="B82" i="2"/>
  <c r="E81" i="2"/>
  <c r="F81" i="2" s="1"/>
  <c r="C81" i="2"/>
  <c r="D81" i="2" s="1"/>
  <c r="G81" i="2" l="1"/>
  <c r="B83" i="2"/>
  <c r="E82" i="2"/>
  <c r="F82" i="2" s="1"/>
  <c r="C82" i="2"/>
  <c r="D82" i="2" s="1"/>
  <c r="G82" i="2" l="1"/>
  <c r="B84" i="2"/>
  <c r="E83" i="2"/>
  <c r="F83" i="2" s="1"/>
  <c r="C83" i="2"/>
  <c r="D83" i="2" s="1"/>
  <c r="G83" i="2" l="1"/>
  <c r="B85" i="2"/>
  <c r="E84" i="2"/>
  <c r="F84" i="2" s="1"/>
  <c r="C84" i="2"/>
  <c r="D84" i="2" s="1"/>
  <c r="G84" i="2" s="1"/>
  <c r="B86" i="2" l="1"/>
  <c r="E85" i="2"/>
  <c r="F85" i="2" s="1"/>
  <c r="C85" i="2"/>
  <c r="D85" i="2" s="1"/>
  <c r="G85" i="2" l="1"/>
  <c r="B87" i="2"/>
  <c r="E86" i="2"/>
  <c r="F86" i="2" s="1"/>
  <c r="C86" i="2"/>
  <c r="D86" i="2" s="1"/>
  <c r="G86" i="2" l="1"/>
  <c r="B88" i="2"/>
  <c r="E87" i="2"/>
  <c r="F87" i="2" s="1"/>
  <c r="C87" i="2"/>
  <c r="D87" i="2" s="1"/>
  <c r="G87" i="2" s="1"/>
  <c r="B89" i="2" l="1"/>
  <c r="E88" i="2"/>
  <c r="F88" i="2" s="1"/>
  <c r="C88" i="2"/>
  <c r="D88" i="2" s="1"/>
  <c r="G88" i="2" l="1"/>
  <c r="B90" i="2"/>
  <c r="E89" i="2"/>
  <c r="F89" i="2" s="1"/>
  <c r="C89" i="2"/>
  <c r="D89" i="2" s="1"/>
  <c r="G89" i="2" l="1"/>
  <c r="B91" i="2"/>
  <c r="E90" i="2"/>
  <c r="F90" i="2" s="1"/>
  <c r="C90" i="2"/>
  <c r="D90" i="2" s="1"/>
  <c r="G90" i="2" l="1"/>
  <c r="B92" i="2"/>
  <c r="E91" i="2"/>
  <c r="F91" i="2" s="1"/>
  <c r="C91" i="2"/>
  <c r="D91" i="2" s="1"/>
  <c r="G91" i="2" l="1"/>
  <c r="B93" i="2"/>
  <c r="E92" i="2"/>
  <c r="F92" i="2" s="1"/>
  <c r="C92" i="2"/>
  <c r="D92" i="2" s="1"/>
  <c r="G92" i="2" s="1"/>
  <c r="B94" i="2" l="1"/>
  <c r="E93" i="2"/>
  <c r="F93" i="2" s="1"/>
  <c r="C93" i="2"/>
  <c r="D93" i="2" s="1"/>
  <c r="G93" i="2" l="1"/>
  <c r="B95" i="2"/>
  <c r="E94" i="2"/>
  <c r="F94" i="2" s="1"/>
  <c r="C94" i="2"/>
  <c r="D94" i="2" s="1"/>
  <c r="G94" i="2" l="1"/>
  <c r="B96" i="2"/>
  <c r="E95" i="2"/>
  <c r="F95" i="2" s="1"/>
  <c r="C95" i="2"/>
  <c r="D95" i="2" s="1"/>
  <c r="G95" i="2" l="1"/>
  <c r="B97" i="2"/>
  <c r="E96" i="2"/>
  <c r="F96" i="2" s="1"/>
  <c r="C96" i="2"/>
  <c r="D96" i="2" s="1"/>
  <c r="G96" i="2" s="1"/>
  <c r="B98" i="2" l="1"/>
  <c r="E97" i="2"/>
  <c r="F97" i="2" s="1"/>
  <c r="C97" i="2"/>
  <c r="D97" i="2" s="1"/>
  <c r="G97" i="2" l="1"/>
  <c r="B99" i="2"/>
  <c r="E98" i="2"/>
  <c r="F98" i="2" s="1"/>
  <c r="C98" i="2"/>
  <c r="D98" i="2" s="1"/>
  <c r="G98" i="2" l="1"/>
  <c r="B100" i="2"/>
  <c r="E99" i="2"/>
  <c r="F99" i="2" s="1"/>
  <c r="C99" i="2"/>
  <c r="D99" i="2" s="1"/>
  <c r="G99" i="2" s="1"/>
  <c r="B101" i="2" l="1"/>
  <c r="E100" i="2"/>
  <c r="F100" i="2" s="1"/>
  <c r="C100" i="2"/>
  <c r="D100" i="2" s="1"/>
  <c r="G100" i="2" l="1"/>
  <c r="B102" i="2"/>
  <c r="E101" i="2"/>
  <c r="F101" i="2" s="1"/>
  <c r="C101" i="2"/>
  <c r="D101" i="2" s="1"/>
  <c r="G101" i="2" l="1"/>
  <c r="E102" i="2"/>
  <c r="F102" i="2" s="1"/>
  <c r="C102" i="2"/>
  <c r="D102" i="2" s="1"/>
  <c r="G102" i="2" s="1"/>
</calcChain>
</file>

<file path=xl/sharedStrings.xml><?xml version="1.0" encoding="utf-8"?>
<sst xmlns="http://schemas.openxmlformats.org/spreadsheetml/2006/main" count="26" uniqueCount="18">
  <si>
    <t>Expected returns</t>
  </si>
  <si>
    <t>Investment</t>
  </si>
  <si>
    <t>Duration (Years)</t>
  </si>
  <si>
    <t>Pre tax corpus</t>
  </si>
  <si>
    <t>Notes</t>
  </si>
  <si>
    <t>Capital gain</t>
  </si>
  <si>
    <t>Edit Green cells only</t>
  </si>
  <si>
    <t>This analysis is for illustrative purpose only</t>
  </si>
  <si>
    <t>Tax rate 1</t>
  </si>
  <si>
    <t>Capital gain tax</t>
  </si>
  <si>
    <t>For details on CAGR for each progressing year, see the sheet Table</t>
  </si>
  <si>
    <t>Post tax corpus</t>
  </si>
  <si>
    <t>Post tax CAGR</t>
  </si>
  <si>
    <t>General disclosures and disclaimers</t>
  </si>
  <si>
    <t>Tax rate 2</t>
  </si>
  <si>
    <t>Year</t>
  </si>
  <si>
    <t>Difference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</si>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</sst>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]#,##0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u/>
      <sz val="10"/>
      <color theme="10"/>
      <name val="Arial"/>
      <scheme val="minor"/>
    </font>
    <font>
      <b/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10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164" fontId="2" fillId="0" borderId="1" xfId="0" applyNumberFormat="1" applyFont="1" applyBorder="1"/>
    <xf numFmtId="10" fontId="2" fillId="0" borderId="0" xfId="0" applyNumberFormat="1" applyFont="1"/>
    <xf numFmtId="10" fontId="1" fillId="0" borderId="1" xfId="0" applyNumberFormat="1" applyFont="1" applyBorder="1"/>
    <xf numFmtId="0" fontId="1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164" fontId="0" fillId="0" borderId="0" xfId="0" applyNumberFormat="1"/>
  </cellXfs>
  <cellStyles count="2">
    <cellStyle name="Hyperlink" xfId="1" builtinId="8"/>
    <cellStyle name="Normal" xfId="0" builtinId="0"/>
  </cellStyles>
  <dxfs count="1"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622300</xdr:colOff>
      <xdr:row>0</xdr:row>
      <xdr:rowOff>114300</xdr:rowOff>
    </xdr:from>
    <xdr:ext cx="34766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4500" y="114300"/>
          <a:ext cx="347662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844550</xdr:colOff>
      <xdr:row>1</xdr:row>
      <xdr:rowOff>38100</xdr:rowOff>
    </xdr:from>
    <xdr:ext cx="34766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94B39EA-22B7-4251-91D4-F9D43ABE6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54950" y="368300"/>
          <a:ext cx="3476625" cy="409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rimeinvestor.in/disclosures-and-disclaim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rimeinvestor.in/disclosures-and-disclaim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I1000"/>
  <sheetViews>
    <sheetView showGridLines="0" workbookViewId="0">
      <selection activeCell="F7" sqref="F7:I8"/>
    </sheetView>
  </sheetViews>
  <sheetFormatPr defaultColWidth="12.54296875" defaultRowHeight="15.75" customHeight="1" x14ac:dyDescent="0.25"/>
  <cols>
    <col min="1" max="1" width="2.26953125" customWidth="1"/>
    <col min="2" max="2" width="16.453125" bestFit="1" customWidth="1"/>
  </cols>
  <sheetData>
    <row r="1" spans="2:9" ht="10.5" customHeight="1" x14ac:dyDescent="0.3">
      <c r="B1" s="1"/>
    </row>
    <row r="2" spans="2:9" ht="13" x14ac:dyDescent="0.3">
      <c r="B2" s="2" t="s">
        <v>0</v>
      </c>
      <c r="C2" s="3">
        <v>0.12</v>
      </c>
    </row>
    <row r="3" spans="2:9" ht="13" x14ac:dyDescent="0.3">
      <c r="B3" s="2" t="s">
        <v>1</v>
      </c>
      <c r="C3" s="4">
        <v>1000000</v>
      </c>
    </row>
    <row r="4" spans="2:9" ht="13" x14ac:dyDescent="0.3">
      <c r="B4" s="2" t="s">
        <v>2</v>
      </c>
      <c r="C4" s="5">
        <v>25</v>
      </c>
    </row>
    <row r="5" spans="2:9" ht="13" x14ac:dyDescent="0.3">
      <c r="B5" s="2" t="s">
        <v>3</v>
      </c>
      <c r="C5" s="6">
        <f>((1+C2)^C4)*C3</f>
        <v>17000064.406642709</v>
      </c>
      <c r="F5" s="15" t="s">
        <v>4</v>
      </c>
      <c r="G5" s="15"/>
      <c r="H5" s="15"/>
      <c r="I5" s="15"/>
    </row>
    <row r="6" spans="2:9" ht="13" x14ac:dyDescent="0.3">
      <c r="B6" s="2" t="s">
        <v>5</v>
      </c>
      <c r="C6" s="6">
        <f>C5-C3</f>
        <v>16000064.406642709</v>
      </c>
      <c r="F6" s="14" t="s">
        <v>6</v>
      </c>
      <c r="G6" s="14"/>
      <c r="H6" s="14"/>
      <c r="I6" s="14"/>
    </row>
    <row r="7" spans="2:9" ht="15.75" customHeight="1" x14ac:dyDescent="0.3">
      <c r="B7" s="1"/>
      <c r="C7" s="7"/>
      <c r="F7" s="13" t="s">
        <v>7</v>
      </c>
      <c r="G7" s="13"/>
      <c r="H7" s="13"/>
      <c r="I7" s="13"/>
    </row>
    <row r="8" spans="2:9" ht="15.75" customHeight="1" x14ac:dyDescent="0.3">
      <c r="B8" s="2" t="s">
        <v>8</v>
      </c>
      <c r="C8" s="3">
        <v>0.1</v>
      </c>
      <c r="F8" s="13"/>
      <c r="G8" s="13"/>
      <c r="H8" s="13"/>
      <c r="I8" s="13"/>
    </row>
    <row r="9" spans="2:9" ht="13" x14ac:dyDescent="0.3">
      <c r="B9" s="2" t="s">
        <v>9</v>
      </c>
      <c r="C9" s="6">
        <f>C6*C8</f>
        <v>1600006.4406642709</v>
      </c>
      <c r="F9" s="13" t="s">
        <v>10</v>
      </c>
      <c r="G9" s="13"/>
      <c r="H9" s="13"/>
      <c r="I9" s="13"/>
    </row>
    <row r="10" spans="2:9" ht="15.75" customHeight="1" x14ac:dyDescent="0.3">
      <c r="B10" s="2" t="s">
        <v>11</v>
      </c>
      <c r="C10" s="6">
        <f>C5-C9</f>
        <v>15400057.965978438</v>
      </c>
      <c r="F10" s="13"/>
      <c r="G10" s="13"/>
      <c r="H10" s="13"/>
      <c r="I10" s="13"/>
    </row>
    <row r="11" spans="2:9" ht="13" x14ac:dyDescent="0.3">
      <c r="B11" s="2" t="s">
        <v>12</v>
      </c>
      <c r="C11" s="8">
        <f>(C10/C3)^(1/C4)-1</f>
        <v>0.11558044835123882</v>
      </c>
      <c r="F11" s="16" t="s">
        <v>13</v>
      </c>
      <c r="G11" s="16"/>
      <c r="H11" s="16"/>
      <c r="I11" s="16"/>
    </row>
    <row r="12" spans="2:9" ht="13" x14ac:dyDescent="0.3">
      <c r="B12" s="1"/>
    </row>
    <row r="13" spans="2:9" ht="13" x14ac:dyDescent="0.3">
      <c r="B13" s="2" t="s">
        <v>14</v>
      </c>
      <c r="C13" s="3">
        <v>0.125</v>
      </c>
    </row>
    <row r="14" spans="2:9" ht="13" x14ac:dyDescent="0.3">
      <c r="B14" s="2" t="s">
        <v>9</v>
      </c>
      <c r="C14" s="6">
        <f>C6*C13</f>
        <v>2000008.0508303386</v>
      </c>
    </row>
    <row r="15" spans="2:9" ht="13" x14ac:dyDescent="0.3">
      <c r="B15" s="2" t="s">
        <v>11</v>
      </c>
      <c r="C15" s="6">
        <f>C5-C14</f>
        <v>15000056.355812371</v>
      </c>
    </row>
    <row r="16" spans="2:9" ht="13" x14ac:dyDescent="0.3">
      <c r="B16" s="2" t="s">
        <v>12</v>
      </c>
      <c r="C16" s="8">
        <f>(C15/C3)^(1/C4)-1</f>
        <v>0.11440670296065569</v>
      </c>
    </row>
    <row r="17" spans="2:2" ht="13" x14ac:dyDescent="0.3">
      <c r="B17" s="1"/>
    </row>
    <row r="18" spans="2:2" ht="13" x14ac:dyDescent="0.3">
      <c r="B18" s="1"/>
    </row>
    <row r="19" spans="2:2" ht="13" x14ac:dyDescent="0.3">
      <c r="B19" s="1"/>
    </row>
    <row r="20" spans="2:2" ht="13" x14ac:dyDescent="0.3">
      <c r="B20" s="1"/>
    </row>
    <row r="21" spans="2:2" ht="13" x14ac:dyDescent="0.3">
      <c r="B21" s="1"/>
    </row>
    <row r="22" spans="2:2" ht="13" x14ac:dyDescent="0.3">
      <c r="B22" s="1"/>
    </row>
    <row r="23" spans="2:2" ht="13" x14ac:dyDescent="0.3">
      <c r="B23" s="1"/>
    </row>
    <row r="24" spans="2:2" ht="13" x14ac:dyDescent="0.3">
      <c r="B24" s="1"/>
    </row>
    <row r="25" spans="2:2" ht="13" x14ac:dyDescent="0.3">
      <c r="B25" s="1"/>
    </row>
    <row r="26" spans="2:2" ht="13" x14ac:dyDescent="0.3">
      <c r="B26" s="1"/>
    </row>
    <row r="27" spans="2:2" ht="13" x14ac:dyDescent="0.3">
      <c r="B27" s="1"/>
    </row>
    <row r="28" spans="2:2" ht="13" x14ac:dyDescent="0.3">
      <c r="B28" s="1"/>
    </row>
    <row r="29" spans="2:2" ht="13" x14ac:dyDescent="0.3">
      <c r="B29" s="1"/>
    </row>
    <row r="30" spans="2:2" ht="13" x14ac:dyDescent="0.3">
      <c r="B30" s="1"/>
    </row>
    <row r="31" spans="2:2" ht="13" x14ac:dyDescent="0.3">
      <c r="B31" s="1"/>
    </row>
    <row r="32" spans="2:2" ht="13" x14ac:dyDescent="0.3">
      <c r="B32" s="1"/>
    </row>
    <row r="33" spans="2:2" ht="13" x14ac:dyDescent="0.3">
      <c r="B33" s="1"/>
    </row>
    <row r="34" spans="2:2" ht="13" x14ac:dyDescent="0.3">
      <c r="B34" s="1"/>
    </row>
    <row r="35" spans="2:2" ht="13" x14ac:dyDescent="0.3">
      <c r="B35" s="1"/>
    </row>
    <row r="36" spans="2:2" ht="13" x14ac:dyDescent="0.3">
      <c r="B36" s="1"/>
    </row>
    <row r="37" spans="2:2" ht="13" x14ac:dyDescent="0.3">
      <c r="B37" s="1"/>
    </row>
    <row r="38" spans="2:2" ht="13" x14ac:dyDescent="0.3">
      <c r="B38" s="1"/>
    </row>
    <row r="39" spans="2:2" ht="13" x14ac:dyDescent="0.3">
      <c r="B39" s="1"/>
    </row>
    <row r="40" spans="2:2" ht="13" x14ac:dyDescent="0.3">
      <c r="B40" s="1"/>
    </row>
    <row r="41" spans="2:2" ht="13" x14ac:dyDescent="0.3">
      <c r="B41" s="1"/>
    </row>
    <row r="42" spans="2:2" ht="13" x14ac:dyDescent="0.3">
      <c r="B42" s="1"/>
    </row>
    <row r="43" spans="2:2" ht="13" x14ac:dyDescent="0.3">
      <c r="B43" s="1"/>
    </row>
    <row r="44" spans="2:2" ht="13" x14ac:dyDescent="0.3">
      <c r="B44" s="1"/>
    </row>
    <row r="45" spans="2:2" ht="13" x14ac:dyDescent="0.3">
      <c r="B45" s="1"/>
    </row>
    <row r="46" spans="2:2" ht="13" x14ac:dyDescent="0.3">
      <c r="B46" s="1"/>
    </row>
    <row r="47" spans="2:2" ht="13" x14ac:dyDescent="0.3">
      <c r="B47" s="1"/>
    </row>
    <row r="48" spans="2:2" ht="13" x14ac:dyDescent="0.3">
      <c r="B48" s="1"/>
    </row>
    <row r="49" spans="2:2" ht="13" x14ac:dyDescent="0.3">
      <c r="B49" s="1"/>
    </row>
    <row r="50" spans="2:2" ht="13" x14ac:dyDescent="0.3">
      <c r="B50" s="1"/>
    </row>
    <row r="51" spans="2:2" ht="13" x14ac:dyDescent="0.3">
      <c r="B51" s="1"/>
    </row>
    <row r="52" spans="2:2" ht="13" x14ac:dyDescent="0.3">
      <c r="B52" s="1"/>
    </row>
    <row r="53" spans="2:2" ht="13" x14ac:dyDescent="0.3">
      <c r="B53" s="1"/>
    </row>
    <row r="54" spans="2:2" ht="13" x14ac:dyDescent="0.3">
      <c r="B54" s="1"/>
    </row>
    <row r="55" spans="2:2" ht="13" x14ac:dyDescent="0.3">
      <c r="B55" s="1"/>
    </row>
    <row r="56" spans="2:2" ht="13" x14ac:dyDescent="0.3">
      <c r="B56" s="1"/>
    </row>
    <row r="57" spans="2:2" ht="13" x14ac:dyDescent="0.3">
      <c r="B57" s="1"/>
    </row>
    <row r="58" spans="2:2" ht="13" x14ac:dyDescent="0.3">
      <c r="B58" s="1"/>
    </row>
    <row r="59" spans="2:2" ht="13" x14ac:dyDescent="0.3">
      <c r="B59" s="1"/>
    </row>
    <row r="60" spans="2:2" ht="13" x14ac:dyDescent="0.3">
      <c r="B60" s="1"/>
    </row>
    <row r="61" spans="2:2" ht="13" x14ac:dyDescent="0.3">
      <c r="B61" s="1"/>
    </row>
    <row r="62" spans="2:2" ht="13" x14ac:dyDescent="0.3">
      <c r="B62" s="1"/>
    </row>
    <row r="63" spans="2:2" ht="13" x14ac:dyDescent="0.3">
      <c r="B63" s="1"/>
    </row>
    <row r="64" spans="2:2" ht="13" x14ac:dyDescent="0.3">
      <c r="B64" s="1"/>
    </row>
    <row r="65" spans="2:2" ht="13" x14ac:dyDescent="0.3">
      <c r="B65" s="1"/>
    </row>
    <row r="66" spans="2:2" ht="13" x14ac:dyDescent="0.3">
      <c r="B66" s="1"/>
    </row>
    <row r="67" spans="2:2" ht="13" x14ac:dyDescent="0.3">
      <c r="B67" s="1"/>
    </row>
    <row r="68" spans="2:2" ht="13" x14ac:dyDescent="0.3">
      <c r="B68" s="1"/>
    </row>
    <row r="69" spans="2:2" ht="13" x14ac:dyDescent="0.3">
      <c r="B69" s="1"/>
    </row>
    <row r="70" spans="2:2" ht="13" x14ac:dyDescent="0.3">
      <c r="B70" s="1"/>
    </row>
    <row r="71" spans="2:2" ht="13" x14ac:dyDescent="0.3">
      <c r="B71" s="1"/>
    </row>
    <row r="72" spans="2:2" ht="13" x14ac:dyDescent="0.3">
      <c r="B72" s="1"/>
    </row>
    <row r="73" spans="2:2" ht="13" x14ac:dyDescent="0.3">
      <c r="B73" s="1"/>
    </row>
    <row r="74" spans="2:2" ht="13" x14ac:dyDescent="0.3">
      <c r="B74" s="1"/>
    </row>
    <row r="75" spans="2:2" ht="13" x14ac:dyDescent="0.3">
      <c r="B75" s="1"/>
    </row>
    <row r="76" spans="2:2" ht="13" x14ac:dyDescent="0.3">
      <c r="B76" s="1"/>
    </row>
    <row r="77" spans="2:2" ht="13" x14ac:dyDescent="0.3">
      <c r="B77" s="1"/>
    </row>
    <row r="78" spans="2:2" ht="13" x14ac:dyDescent="0.3">
      <c r="B78" s="1"/>
    </row>
    <row r="79" spans="2:2" ht="13" x14ac:dyDescent="0.3">
      <c r="B79" s="1"/>
    </row>
    <row r="80" spans="2:2" ht="13" x14ac:dyDescent="0.3">
      <c r="B80" s="1"/>
    </row>
    <row r="81" spans="2:2" ht="13" x14ac:dyDescent="0.3">
      <c r="B81" s="1"/>
    </row>
    <row r="82" spans="2:2" ht="13" x14ac:dyDescent="0.3">
      <c r="B82" s="1"/>
    </row>
    <row r="83" spans="2:2" ht="13" x14ac:dyDescent="0.3">
      <c r="B83" s="1"/>
    </row>
    <row r="84" spans="2:2" ht="13" x14ac:dyDescent="0.3">
      <c r="B84" s="1"/>
    </row>
    <row r="85" spans="2:2" ht="13" x14ac:dyDescent="0.3">
      <c r="B85" s="1"/>
    </row>
    <row r="86" spans="2:2" ht="13" x14ac:dyDescent="0.3">
      <c r="B86" s="1"/>
    </row>
    <row r="87" spans="2:2" ht="13" x14ac:dyDescent="0.3">
      <c r="B87" s="1"/>
    </row>
    <row r="88" spans="2:2" ht="13" x14ac:dyDescent="0.3">
      <c r="B88" s="1"/>
    </row>
    <row r="89" spans="2:2" ht="13" x14ac:dyDescent="0.3">
      <c r="B89" s="1"/>
    </row>
    <row r="90" spans="2:2" ht="13" x14ac:dyDescent="0.3">
      <c r="B90" s="1"/>
    </row>
    <row r="91" spans="2:2" ht="13" x14ac:dyDescent="0.3">
      <c r="B91" s="1"/>
    </row>
    <row r="92" spans="2:2" ht="13" x14ac:dyDescent="0.3">
      <c r="B92" s="1"/>
    </row>
    <row r="93" spans="2:2" ht="13" x14ac:dyDescent="0.3">
      <c r="B93" s="1"/>
    </row>
    <row r="94" spans="2:2" ht="13" x14ac:dyDescent="0.3">
      <c r="B94" s="1"/>
    </row>
    <row r="95" spans="2:2" ht="13" x14ac:dyDescent="0.3">
      <c r="B95" s="1"/>
    </row>
    <row r="96" spans="2:2" ht="13" x14ac:dyDescent="0.3">
      <c r="B96" s="1"/>
    </row>
    <row r="97" spans="2:2" ht="13" x14ac:dyDescent="0.3">
      <c r="B97" s="1"/>
    </row>
    <row r="98" spans="2:2" ht="13" x14ac:dyDescent="0.3">
      <c r="B98" s="1"/>
    </row>
    <row r="99" spans="2:2" ht="13" x14ac:dyDescent="0.3">
      <c r="B99" s="1"/>
    </row>
    <row r="100" spans="2:2" ht="13" x14ac:dyDescent="0.3">
      <c r="B100" s="1"/>
    </row>
    <row r="101" spans="2:2" ht="13" x14ac:dyDescent="0.3">
      <c r="B101" s="1"/>
    </row>
    <row r="102" spans="2:2" ht="13" x14ac:dyDescent="0.3">
      <c r="B102" s="1"/>
    </row>
    <row r="103" spans="2:2" ht="13" x14ac:dyDescent="0.3">
      <c r="B103" s="1"/>
    </row>
    <row r="104" spans="2:2" ht="13" x14ac:dyDescent="0.3">
      <c r="B104" s="1"/>
    </row>
    <row r="105" spans="2:2" ht="13" x14ac:dyDescent="0.3">
      <c r="B105" s="1"/>
    </row>
    <row r="106" spans="2:2" ht="13" x14ac:dyDescent="0.3">
      <c r="B106" s="1"/>
    </row>
    <row r="107" spans="2:2" ht="13" x14ac:dyDescent="0.3">
      <c r="B107" s="1"/>
    </row>
    <row r="108" spans="2:2" ht="13" x14ac:dyDescent="0.3">
      <c r="B108" s="1"/>
    </row>
    <row r="109" spans="2:2" ht="13" x14ac:dyDescent="0.3">
      <c r="B109" s="1"/>
    </row>
    <row r="110" spans="2:2" ht="13" x14ac:dyDescent="0.3">
      <c r="B110" s="1"/>
    </row>
    <row r="111" spans="2:2" ht="13" x14ac:dyDescent="0.3">
      <c r="B111" s="1"/>
    </row>
    <row r="112" spans="2:2" ht="13" x14ac:dyDescent="0.3">
      <c r="B112" s="1"/>
    </row>
    <row r="113" spans="2:2" ht="13" x14ac:dyDescent="0.3">
      <c r="B113" s="1"/>
    </row>
    <row r="114" spans="2:2" ht="13" x14ac:dyDescent="0.3">
      <c r="B114" s="1"/>
    </row>
    <row r="115" spans="2:2" ht="13" x14ac:dyDescent="0.3">
      <c r="B115" s="1"/>
    </row>
    <row r="116" spans="2:2" ht="13" x14ac:dyDescent="0.3">
      <c r="B116" s="1"/>
    </row>
    <row r="117" spans="2:2" ht="13" x14ac:dyDescent="0.3">
      <c r="B117" s="1"/>
    </row>
    <row r="118" spans="2:2" ht="13" x14ac:dyDescent="0.3">
      <c r="B118" s="1"/>
    </row>
    <row r="119" spans="2:2" ht="13" x14ac:dyDescent="0.3">
      <c r="B119" s="1"/>
    </row>
    <row r="120" spans="2:2" ht="13" x14ac:dyDescent="0.3">
      <c r="B120" s="1"/>
    </row>
    <row r="121" spans="2:2" ht="13" x14ac:dyDescent="0.3">
      <c r="B121" s="1"/>
    </row>
    <row r="122" spans="2:2" ht="13" x14ac:dyDescent="0.3">
      <c r="B122" s="1"/>
    </row>
    <row r="123" spans="2:2" ht="13" x14ac:dyDescent="0.3">
      <c r="B123" s="1"/>
    </row>
    <row r="124" spans="2:2" ht="13" x14ac:dyDescent="0.3">
      <c r="B124" s="1"/>
    </row>
    <row r="125" spans="2:2" ht="13" x14ac:dyDescent="0.3">
      <c r="B125" s="1"/>
    </row>
    <row r="126" spans="2:2" ht="13" x14ac:dyDescent="0.3">
      <c r="B126" s="1"/>
    </row>
    <row r="127" spans="2:2" ht="13" x14ac:dyDescent="0.3">
      <c r="B127" s="1"/>
    </row>
    <row r="128" spans="2:2" ht="13" x14ac:dyDescent="0.3">
      <c r="B128" s="1"/>
    </row>
    <row r="129" spans="2:2" ht="13" x14ac:dyDescent="0.3">
      <c r="B129" s="1"/>
    </row>
    <row r="130" spans="2:2" ht="13" x14ac:dyDescent="0.3">
      <c r="B130" s="1"/>
    </row>
    <row r="131" spans="2:2" ht="13" x14ac:dyDescent="0.3">
      <c r="B131" s="1"/>
    </row>
    <row r="132" spans="2:2" ht="13" x14ac:dyDescent="0.3">
      <c r="B132" s="1"/>
    </row>
    <row r="133" spans="2:2" ht="13" x14ac:dyDescent="0.3">
      <c r="B133" s="1"/>
    </row>
    <row r="134" spans="2:2" ht="13" x14ac:dyDescent="0.3">
      <c r="B134" s="1"/>
    </row>
    <row r="135" spans="2:2" ht="13" x14ac:dyDescent="0.3">
      <c r="B135" s="1"/>
    </row>
    <row r="136" spans="2:2" ht="13" x14ac:dyDescent="0.3">
      <c r="B136" s="1"/>
    </row>
    <row r="137" spans="2:2" ht="13" x14ac:dyDescent="0.3">
      <c r="B137" s="1"/>
    </row>
    <row r="138" spans="2:2" ht="13" x14ac:dyDescent="0.3">
      <c r="B138" s="1"/>
    </row>
    <row r="139" spans="2:2" ht="13" x14ac:dyDescent="0.3">
      <c r="B139" s="1"/>
    </row>
    <row r="140" spans="2:2" ht="13" x14ac:dyDescent="0.3">
      <c r="B140" s="1"/>
    </row>
    <row r="141" spans="2:2" ht="13" x14ac:dyDescent="0.3">
      <c r="B141" s="1"/>
    </row>
    <row r="142" spans="2:2" ht="13" x14ac:dyDescent="0.3">
      <c r="B142" s="1"/>
    </row>
    <row r="143" spans="2:2" ht="13" x14ac:dyDescent="0.3">
      <c r="B143" s="1"/>
    </row>
    <row r="144" spans="2:2" ht="13" x14ac:dyDescent="0.3">
      <c r="B144" s="1"/>
    </row>
    <row r="145" spans="2:2" ht="13" x14ac:dyDescent="0.3">
      <c r="B145" s="1"/>
    </row>
    <row r="146" spans="2:2" ht="13" x14ac:dyDescent="0.3">
      <c r="B146" s="1"/>
    </row>
    <row r="147" spans="2:2" ht="13" x14ac:dyDescent="0.3">
      <c r="B147" s="1"/>
    </row>
    <row r="148" spans="2:2" ht="13" x14ac:dyDescent="0.3">
      <c r="B148" s="1"/>
    </row>
    <row r="149" spans="2:2" ht="13" x14ac:dyDescent="0.3">
      <c r="B149" s="1"/>
    </row>
    <row r="150" spans="2:2" ht="13" x14ac:dyDescent="0.3">
      <c r="B150" s="1"/>
    </row>
    <row r="151" spans="2:2" ht="13" x14ac:dyDescent="0.3">
      <c r="B151" s="1"/>
    </row>
    <row r="152" spans="2:2" ht="13" x14ac:dyDescent="0.3">
      <c r="B152" s="1"/>
    </row>
    <row r="153" spans="2:2" ht="13" x14ac:dyDescent="0.3">
      <c r="B153" s="1"/>
    </row>
    <row r="154" spans="2:2" ht="13" x14ac:dyDescent="0.3">
      <c r="B154" s="1"/>
    </row>
    <row r="155" spans="2:2" ht="13" x14ac:dyDescent="0.3">
      <c r="B155" s="1"/>
    </row>
    <row r="156" spans="2:2" ht="13" x14ac:dyDescent="0.3">
      <c r="B156" s="1"/>
    </row>
    <row r="157" spans="2:2" ht="13" x14ac:dyDescent="0.3">
      <c r="B157" s="1"/>
    </row>
    <row r="158" spans="2:2" ht="13" x14ac:dyDescent="0.3">
      <c r="B158" s="1"/>
    </row>
    <row r="159" spans="2:2" ht="13" x14ac:dyDescent="0.3">
      <c r="B159" s="1"/>
    </row>
    <row r="160" spans="2:2" ht="13" x14ac:dyDescent="0.3">
      <c r="B160" s="1"/>
    </row>
    <row r="161" spans="2:2" ht="13" x14ac:dyDescent="0.3">
      <c r="B161" s="1"/>
    </row>
    <row r="162" spans="2:2" ht="13" x14ac:dyDescent="0.3">
      <c r="B162" s="1"/>
    </row>
    <row r="163" spans="2:2" ht="13" x14ac:dyDescent="0.3">
      <c r="B163" s="1"/>
    </row>
    <row r="164" spans="2:2" ht="13" x14ac:dyDescent="0.3">
      <c r="B164" s="1"/>
    </row>
    <row r="165" spans="2:2" ht="13" x14ac:dyDescent="0.3">
      <c r="B165" s="1"/>
    </row>
    <row r="166" spans="2:2" ht="13" x14ac:dyDescent="0.3">
      <c r="B166" s="1"/>
    </row>
    <row r="167" spans="2:2" ht="13" x14ac:dyDescent="0.3">
      <c r="B167" s="1"/>
    </row>
    <row r="168" spans="2:2" ht="13" x14ac:dyDescent="0.3">
      <c r="B168" s="1"/>
    </row>
    <row r="169" spans="2:2" ht="13" x14ac:dyDescent="0.3">
      <c r="B169" s="1"/>
    </row>
    <row r="170" spans="2:2" ht="13" x14ac:dyDescent="0.3">
      <c r="B170" s="1"/>
    </row>
    <row r="171" spans="2:2" ht="13" x14ac:dyDescent="0.3">
      <c r="B171" s="1"/>
    </row>
    <row r="172" spans="2:2" ht="13" x14ac:dyDescent="0.3">
      <c r="B172" s="1"/>
    </row>
    <row r="173" spans="2:2" ht="13" x14ac:dyDescent="0.3">
      <c r="B173" s="1"/>
    </row>
    <row r="174" spans="2:2" ht="13" x14ac:dyDescent="0.3">
      <c r="B174" s="1"/>
    </row>
    <row r="175" spans="2:2" ht="13" x14ac:dyDescent="0.3">
      <c r="B175" s="1"/>
    </row>
    <row r="176" spans="2:2" ht="13" x14ac:dyDescent="0.3">
      <c r="B176" s="1"/>
    </row>
    <row r="177" spans="2:2" ht="13" x14ac:dyDescent="0.3">
      <c r="B177" s="1"/>
    </row>
    <row r="178" spans="2:2" ht="13" x14ac:dyDescent="0.3">
      <c r="B178" s="1"/>
    </row>
    <row r="179" spans="2:2" ht="13" x14ac:dyDescent="0.3">
      <c r="B179" s="1"/>
    </row>
    <row r="180" spans="2:2" ht="13" x14ac:dyDescent="0.3">
      <c r="B180" s="1"/>
    </row>
    <row r="181" spans="2:2" ht="13" x14ac:dyDescent="0.3">
      <c r="B181" s="1"/>
    </row>
    <row r="182" spans="2:2" ht="13" x14ac:dyDescent="0.3">
      <c r="B182" s="1"/>
    </row>
    <row r="183" spans="2:2" ht="13" x14ac:dyDescent="0.3">
      <c r="B183" s="1"/>
    </row>
    <row r="184" spans="2:2" ht="13" x14ac:dyDescent="0.3">
      <c r="B184" s="1"/>
    </row>
    <row r="185" spans="2:2" ht="13" x14ac:dyDescent="0.3">
      <c r="B185" s="1"/>
    </row>
    <row r="186" spans="2:2" ht="13" x14ac:dyDescent="0.3">
      <c r="B186" s="1"/>
    </row>
    <row r="187" spans="2:2" ht="13" x14ac:dyDescent="0.3">
      <c r="B187" s="1"/>
    </row>
    <row r="188" spans="2:2" ht="13" x14ac:dyDescent="0.3">
      <c r="B188" s="1"/>
    </row>
    <row r="189" spans="2:2" ht="13" x14ac:dyDescent="0.3">
      <c r="B189" s="1"/>
    </row>
    <row r="190" spans="2:2" ht="13" x14ac:dyDescent="0.3">
      <c r="B190" s="1"/>
    </row>
    <row r="191" spans="2:2" ht="13" x14ac:dyDescent="0.3">
      <c r="B191" s="1"/>
    </row>
    <row r="192" spans="2:2" ht="13" x14ac:dyDescent="0.3">
      <c r="B192" s="1"/>
    </row>
    <row r="193" spans="2:2" ht="13" x14ac:dyDescent="0.3">
      <c r="B193" s="1"/>
    </row>
    <row r="194" spans="2:2" ht="13" x14ac:dyDescent="0.3">
      <c r="B194" s="1"/>
    </row>
    <row r="195" spans="2:2" ht="13" x14ac:dyDescent="0.3">
      <c r="B195" s="1"/>
    </row>
    <row r="196" spans="2:2" ht="13" x14ac:dyDescent="0.3">
      <c r="B196" s="1"/>
    </row>
    <row r="197" spans="2:2" ht="13" x14ac:dyDescent="0.3">
      <c r="B197" s="1"/>
    </row>
    <row r="198" spans="2:2" ht="13" x14ac:dyDescent="0.3">
      <c r="B198" s="1"/>
    </row>
    <row r="199" spans="2:2" ht="13" x14ac:dyDescent="0.3">
      <c r="B199" s="1"/>
    </row>
    <row r="200" spans="2:2" ht="13" x14ac:dyDescent="0.3">
      <c r="B200" s="1"/>
    </row>
    <row r="201" spans="2:2" ht="13" x14ac:dyDescent="0.3">
      <c r="B201" s="1"/>
    </row>
    <row r="202" spans="2:2" ht="13" x14ac:dyDescent="0.3">
      <c r="B202" s="1"/>
    </row>
    <row r="203" spans="2:2" ht="13" x14ac:dyDescent="0.3">
      <c r="B203" s="1"/>
    </row>
    <row r="204" spans="2:2" ht="13" x14ac:dyDescent="0.3">
      <c r="B204" s="1"/>
    </row>
    <row r="205" spans="2:2" ht="13" x14ac:dyDescent="0.3">
      <c r="B205" s="1"/>
    </row>
    <row r="206" spans="2:2" ht="13" x14ac:dyDescent="0.3">
      <c r="B206" s="1"/>
    </row>
    <row r="207" spans="2:2" ht="13" x14ac:dyDescent="0.3">
      <c r="B207" s="1"/>
    </row>
    <row r="208" spans="2:2" ht="13" x14ac:dyDescent="0.3">
      <c r="B208" s="1"/>
    </row>
    <row r="209" spans="2:2" ht="13" x14ac:dyDescent="0.3">
      <c r="B209" s="1"/>
    </row>
    <row r="210" spans="2:2" ht="13" x14ac:dyDescent="0.3">
      <c r="B210" s="1"/>
    </row>
    <row r="211" spans="2:2" ht="13" x14ac:dyDescent="0.3">
      <c r="B211" s="1"/>
    </row>
    <row r="212" spans="2:2" ht="13" x14ac:dyDescent="0.3">
      <c r="B212" s="1"/>
    </row>
    <row r="213" spans="2:2" ht="13" x14ac:dyDescent="0.3">
      <c r="B213" s="1"/>
    </row>
    <row r="214" spans="2:2" ht="13" x14ac:dyDescent="0.3">
      <c r="B214" s="1"/>
    </row>
    <row r="215" spans="2:2" ht="13" x14ac:dyDescent="0.3">
      <c r="B215" s="1"/>
    </row>
    <row r="216" spans="2:2" ht="13" x14ac:dyDescent="0.3">
      <c r="B216" s="1"/>
    </row>
    <row r="217" spans="2:2" ht="13" x14ac:dyDescent="0.3">
      <c r="B217" s="1"/>
    </row>
    <row r="218" spans="2:2" ht="13" x14ac:dyDescent="0.3">
      <c r="B218" s="1"/>
    </row>
    <row r="219" spans="2:2" ht="13" x14ac:dyDescent="0.3">
      <c r="B219" s="1"/>
    </row>
    <row r="220" spans="2:2" ht="13" x14ac:dyDescent="0.3">
      <c r="B220" s="1"/>
    </row>
    <row r="221" spans="2:2" ht="13" x14ac:dyDescent="0.3">
      <c r="B221" s="1"/>
    </row>
    <row r="222" spans="2:2" ht="13" x14ac:dyDescent="0.3">
      <c r="B222" s="1"/>
    </row>
    <row r="223" spans="2:2" ht="13" x14ac:dyDescent="0.3">
      <c r="B223" s="1"/>
    </row>
    <row r="224" spans="2:2" ht="13" x14ac:dyDescent="0.3">
      <c r="B224" s="1"/>
    </row>
    <row r="225" spans="2:2" ht="13" x14ac:dyDescent="0.3">
      <c r="B225" s="1"/>
    </row>
    <row r="226" spans="2:2" ht="13" x14ac:dyDescent="0.3">
      <c r="B226" s="1"/>
    </row>
    <row r="227" spans="2:2" ht="13" x14ac:dyDescent="0.3">
      <c r="B227" s="1"/>
    </row>
    <row r="228" spans="2:2" ht="13" x14ac:dyDescent="0.3">
      <c r="B228" s="1"/>
    </row>
    <row r="229" spans="2:2" ht="13" x14ac:dyDescent="0.3">
      <c r="B229" s="1"/>
    </row>
    <row r="230" spans="2:2" ht="13" x14ac:dyDescent="0.3">
      <c r="B230" s="1"/>
    </row>
    <row r="231" spans="2:2" ht="13" x14ac:dyDescent="0.3">
      <c r="B231" s="1"/>
    </row>
    <row r="232" spans="2:2" ht="13" x14ac:dyDescent="0.3">
      <c r="B232" s="1"/>
    </row>
    <row r="233" spans="2:2" ht="13" x14ac:dyDescent="0.3">
      <c r="B233" s="1"/>
    </row>
    <row r="234" spans="2:2" ht="13" x14ac:dyDescent="0.3">
      <c r="B234" s="1"/>
    </row>
    <row r="235" spans="2:2" ht="13" x14ac:dyDescent="0.3">
      <c r="B235" s="1"/>
    </row>
    <row r="236" spans="2:2" ht="13" x14ac:dyDescent="0.3">
      <c r="B236" s="1"/>
    </row>
    <row r="237" spans="2:2" ht="13" x14ac:dyDescent="0.3">
      <c r="B237" s="1"/>
    </row>
    <row r="238" spans="2:2" ht="13" x14ac:dyDescent="0.3">
      <c r="B238" s="1"/>
    </row>
    <row r="239" spans="2:2" ht="13" x14ac:dyDescent="0.3">
      <c r="B239" s="1"/>
    </row>
    <row r="240" spans="2:2" ht="13" x14ac:dyDescent="0.3">
      <c r="B240" s="1"/>
    </row>
    <row r="241" spans="2:2" ht="13" x14ac:dyDescent="0.3">
      <c r="B241" s="1"/>
    </row>
    <row r="242" spans="2:2" ht="13" x14ac:dyDescent="0.3">
      <c r="B242" s="1"/>
    </row>
    <row r="243" spans="2:2" ht="13" x14ac:dyDescent="0.3">
      <c r="B243" s="1"/>
    </row>
    <row r="244" spans="2:2" ht="13" x14ac:dyDescent="0.3">
      <c r="B244" s="1"/>
    </row>
    <row r="245" spans="2:2" ht="13" x14ac:dyDescent="0.3">
      <c r="B245" s="1"/>
    </row>
    <row r="246" spans="2:2" ht="13" x14ac:dyDescent="0.3">
      <c r="B246" s="1"/>
    </row>
    <row r="247" spans="2:2" ht="13" x14ac:dyDescent="0.3">
      <c r="B247" s="1"/>
    </row>
    <row r="248" spans="2:2" ht="13" x14ac:dyDescent="0.3">
      <c r="B248" s="1"/>
    </row>
    <row r="249" spans="2:2" ht="13" x14ac:dyDescent="0.3">
      <c r="B249" s="1"/>
    </row>
    <row r="250" spans="2:2" ht="13" x14ac:dyDescent="0.3">
      <c r="B250" s="1"/>
    </row>
    <row r="251" spans="2:2" ht="13" x14ac:dyDescent="0.3">
      <c r="B251" s="1"/>
    </row>
    <row r="252" spans="2:2" ht="13" x14ac:dyDescent="0.3">
      <c r="B252" s="1"/>
    </row>
    <row r="253" spans="2:2" ht="13" x14ac:dyDescent="0.3">
      <c r="B253" s="1"/>
    </row>
    <row r="254" spans="2:2" ht="13" x14ac:dyDescent="0.3">
      <c r="B254" s="1"/>
    </row>
    <row r="255" spans="2:2" ht="13" x14ac:dyDescent="0.3">
      <c r="B255" s="1"/>
    </row>
    <row r="256" spans="2:2" ht="13" x14ac:dyDescent="0.3">
      <c r="B256" s="1"/>
    </row>
    <row r="257" spans="2:2" ht="13" x14ac:dyDescent="0.3">
      <c r="B257" s="1"/>
    </row>
    <row r="258" spans="2:2" ht="13" x14ac:dyDescent="0.3">
      <c r="B258" s="1"/>
    </row>
    <row r="259" spans="2:2" ht="13" x14ac:dyDescent="0.3">
      <c r="B259" s="1"/>
    </row>
    <row r="260" spans="2:2" ht="13" x14ac:dyDescent="0.3">
      <c r="B260" s="1"/>
    </row>
    <row r="261" spans="2:2" ht="13" x14ac:dyDescent="0.3">
      <c r="B261" s="1"/>
    </row>
    <row r="262" spans="2:2" ht="13" x14ac:dyDescent="0.3">
      <c r="B262" s="1"/>
    </row>
    <row r="263" spans="2:2" ht="13" x14ac:dyDescent="0.3">
      <c r="B263" s="1"/>
    </row>
    <row r="264" spans="2:2" ht="13" x14ac:dyDescent="0.3">
      <c r="B264" s="1"/>
    </row>
    <row r="265" spans="2:2" ht="13" x14ac:dyDescent="0.3">
      <c r="B265" s="1"/>
    </row>
    <row r="266" spans="2:2" ht="13" x14ac:dyDescent="0.3">
      <c r="B266" s="1"/>
    </row>
    <row r="267" spans="2:2" ht="13" x14ac:dyDescent="0.3">
      <c r="B267" s="1"/>
    </row>
    <row r="268" spans="2:2" ht="13" x14ac:dyDescent="0.3">
      <c r="B268" s="1"/>
    </row>
    <row r="269" spans="2:2" ht="13" x14ac:dyDescent="0.3">
      <c r="B269" s="1"/>
    </row>
    <row r="270" spans="2:2" ht="13" x14ac:dyDescent="0.3">
      <c r="B270" s="1"/>
    </row>
    <row r="271" spans="2:2" ht="13" x14ac:dyDescent="0.3">
      <c r="B271" s="1"/>
    </row>
    <row r="272" spans="2:2" ht="13" x14ac:dyDescent="0.3">
      <c r="B272" s="1"/>
    </row>
    <row r="273" spans="2:2" ht="13" x14ac:dyDescent="0.3">
      <c r="B273" s="1"/>
    </row>
    <row r="274" spans="2:2" ht="13" x14ac:dyDescent="0.3">
      <c r="B274" s="1"/>
    </row>
    <row r="275" spans="2:2" ht="13" x14ac:dyDescent="0.3">
      <c r="B275" s="1"/>
    </row>
    <row r="276" spans="2:2" ht="13" x14ac:dyDescent="0.3">
      <c r="B276" s="1"/>
    </row>
    <row r="277" spans="2:2" ht="13" x14ac:dyDescent="0.3">
      <c r="B277" s="1"/>
    </row>
    <row r="278" spans="2:2" ht="13" x14ac:dyDescent="0.3">
      <c r="B278" s="1"/>
    </row>
    <row r="279" spans="2:2" ht="13" x14ac:dyDescent="0.3">
      <c r="B279" s="1"/>
    </row>
    <row r="280" spans="2:2" ht="13" x14ac:dyDescent="0.3">
      <c r="B280" s="1"/>
    </row>
    <row r="281" spans="2:2" ht="13" x14ac:dyDescent="0.3">
      <c r="B281" s="1"/>
    </row>
    <row r="282" spans="2:2" ht="13" x14ac:dyDescent="0.3">
      <c r="B282" s="1"/>
    </row>
    <row r="283" spans="2:2" ht="13" x14ac:dyDescent="0.3">
      <c r="B283" s="1"/>
    </row>
    <row r="284" spans="2:2" ht="13" x14ac:dyDescent="0.3">
      <c r="B284" s="1"/>
    </row>
    <row r="285" spans="2:2" ht="13" x14ac:dyDescent="0.3">
      <c r="B285" s="1"/>
    </row>
    <row r="286" spans="2:2" ht="13" x14ac:dyDescent="0.3">
      <c r="B286" s="1"/>
    </row>
    <row r="287" spans="2:2" ht="13" x14ac:dyDescent="0.3">
      <c r="B287" s="1"/>
    </row>
    <row r="288" spans="2:2" ht="13" x14ac:dyDescent="0.3">
      <c r="B288" s="1"/>
    </row>
    <row r="289" spans="2:2" ht="13" x14ac:dyDescent="0.3">
      <c r="B289" s="1"/>
    </row>
    <row r="290" spans="2:2" ht="13" x14ac:dyDescent="0.3">
      <c r="B290" s="1"/>
    </row>
    <row r="291" spans="2:2" ht="13" x14ac:dyDescent="0.3">
      <c r="B291" s="1"/>
    </row>
    <row r="292" spans="2:2" ht="13" x14ac:dyDescent="0.3">
      <c r="B292" s="1"/>
    </row>
    <row r="293" spans="2:2" ht="13" x14ac:dyDescent="0.3">
      <c r="B293" s="1"/>
    </row>
    <row r="294" spans="2:2" ht="13" x14ac:dyDescent="0.3">
      <c r="B294" s="1"/>
    </row>
    <row r="295" spans="2:2" ht="13" x14ac:dyDescent="0.3">
      <c r="B295" s="1"/>
    </row>
    <row r="296" spans="2:2" ht="13" x14ac:dyDescent="0.3">
      <c r="B296" s="1"/>
    </row>
    <row r="297" spans="2:2" ht="13" x14ac:dyDescent="0.3">
      <c r="B297" s="1"/>
    </row>
    <row r="298" spans="2:2" ht="13" x14ac:dyDescent="0.3">
      <c r="B298" s="1"/>
    </row>
    <row r="299" spans="2:2" ht="13" x14ac:dyDescent="0.3">
      <c r="B299" s="1"/>
    </row>
    <row r="300" spans="2:2" ht="13" x14ac:dyDescent="0.3">
      <c r="B300" s="1"/>
    </row>
    <row r="301" spans="2:2" ht="13" x14ac:dyDescent="0.3">
      <c r="B301" s="1"/>
    </row>
    <row r="302" spans="2:2" ht="13" x14ac:dyDescent="0.3">
      <c r="B302" s="1"/>
    </row>
    <row r="303" spans="2:2" ht="13" x14ac:dyDescent="0.3">
      <c r="B303" s="1"/>
    </row>
    <row r="304" spans="2:2" ht="13" x14ac:dyDescent="0.3">
      <c r="B304" s="1"/>
    </row>
    <row r="305" spans="2:2" ht="13" x14ac:dyDescent="0.3">
      <c r="B305" s="1"/>
    </row>
    <row r="306" spans="2:2" ht="13" x14ac:dyDescent="0.3">
      <c r="B306" s="1"/>
    </row>
    <row r="307" spans="2:2" ht="13" x14ac:dyDescent="0.3">
      <c r="B307" s="1"/>
    </row>
    <row r="308" spans="2:2" ht="13" x14ac:dyDescent="0.3">
      <c r="B308" s="1"/>
    </row>
    <row r="309" spans="2:2" ht="13" x14ac:dyDescent="0.3">
      <c r="B309" s="1"/>
    </row>
    <row r="310" spans="2:2" ht="13" x14ac:dyDescent="0.3">
      <c r="B310" s="1"/>
    </row>
    <row r="311" spans="2:2" ht="13" x14ac:dyDescent="0.3">
      <c r="B311" s="1"/>
    </row>
    <row r="312" spans="2:2" ht="13" x14ac:dyDescent="0.3">
      <c r="B312" s="1"/>
    </row>
    <row r="313" spans="2:2" ht="13" x14ac:dyDescent="0.3">
      <c r="B313" s="1"/>
    </row>
    <row r="314" spans="2:2" ht="13" x14ac:dyDescent="0.3">
      <c r="B314" s="1"/>
    </row>
    <row r="315" spans="2:2" ht="13" x14ac:dyDescent="0.3">
      <c r="B315" s="1"/>
    </row>
    <row r="316" spans="2:2" ht="13" x14ac:dyDescent="0.3">
      <c r="B316" s="1"/>
    </row>
    <row r="317" spans="2:2" ht="13" x14ac:dyDescent="0.3">
      <c r="B317" s="1"/>
    </row>
    <row r="318" spans="2:2" ht="13" x14ac:dyDescent="0.3">
      <c r="B318" s="1"/>
    </row>
    <row r="319" spans="2:2" ht="13" x14ac:dyDescent="0.3">
      <c r="B319" s="1"/>
    </row>
    <row r="320" spans="2:2" ht="13" x14ac:dyDescent="0.3">
      <c r="B320" s="1"/>
    </row>
    <row r="321" spans="2:2" ht="13" x14ac:dyDescent="0.3">
      <c r="B321" s="1"/>
    </row>
    <row r="322" spans="2:2" ht="13" x14ac:dyDescent="0.3">
      <c r="B322" s="1"/>
    </row>
    <row r="323" spans="2:2" ht="13" x14ac:dyDescent="0.3">
      <c r="B323" s="1"/>
    </row>
    <row r="324" spans="2:2" ht="13" x14ac:dyDescent="0.3">
      <c r="B324" s="1"/>
    </row>
    <row r="325" spans="2:2" ht="13" x14ac:dyDescent="0.3">
      <c r="B325" s="1"/>
    </row>
    <row r="326" spans="2:2" ht="13" x14ac:dyDescent="0.3">
      <c r="B326" s="1"/>
    </row>
    <row r="327" spans="2:2" ht="13" x14ac:dyDescent="0.3">
      <c r="B327" s="1"/>
    </row>
    <row r="328" spans="2:2" ht="13" x14ac:dyDescent="0.3">
      <c r="B328" s="1"/>
    </row>
    <row r="329" spans="2:2" ht="13" x14ac:dyDescent="0.3">
      <c r="B329" s="1"/>
    </row>
    <row r="330" spans="2:2" ht="13" x14ac:dyDescent="0.3">
      <c r="B330" s="1"/>
    </row>
    <row r="331" spans="2:2" ht="13" x14ac:dyDescent="0.3">
      <c r="B331" s="1"/>
    </row>
    <row r="332" spans="2:2" ht="13" x14ac:dyDescent="0.3">
      <c r="B332" s="1"/>
    </row>
    <row r="333" spans="2:2" ht="13" x14ac:dyDescent="0.3">
      <c r="B333" s="1"/>
    </row>
    <row r="334" spans="2:2" ht="13" x14ac:dyDescent="0.3">
      <c r="B334" s="1"/>
    </row>
    <row r="335" spans="2:2" ht="13" x14ac:dyDescent="0.3">
      <c r="B335" s="1"/>
    </row>
    <row r="336" spans="2:2" ht="13" x14ac:dyDescent="0.3">
      <c r="B336" s="1"/>
    </row>
    <row r="337" spans="2:2" ht="13" x14ac:dyDescent="0.3">
      <c r="B337" s="1"/>
    </row>
    <row r="338" spans="2:2" ht="13" x14ac:dyDescent="0.3">
      <c r="B338" s="1"/>
    </row>
    <row r="339" spans="2:2" ht="13" x14ac:dyDescent="0.3">
      <c r="B339" s="1"/>
    </row>
    <row r="340" spans="2:2" ht="13" x14ac:dyDescent="0.3">
      <c r="B340" s="1"/>
    </row>
    <row r="341" spans="2:2" ht="13" x14ac:dyDescent="0.3">
      <c r="B341" s="1"/>
    </row>
    <row r="342" spans="2:2" ht="13" x14ac:dyDescent="0.3">
      <c r="B342" s="1"/>
    </row>
    <row r="343" spans="2:2" ht="13" x14ac:dyDescent="0.3">
      <c r="B343" s="1"/>
    </row>
    <row r="344" spans="2:2" ht="13" x14ac:dyDescent="0.3">
      <c r="B344" s="1"/>
    </row>
    <row r="345" spans="2:2" ht="13" x14ac:dyDescent="0.3">
      <c r="B345" s="1"/>
    </row>
    <row r="346" spans="2:2" ht="13" x14ac:dyDescent="0.3">
      <c r="B346" s="1"/>
    </row>
    <row r="347" spans="2:2" ht="13" x14ac:dyDescent="0.3">
      <c r="B347" s="1"/>
    </row>
    <row r="348" spans="2:2" ht="13" x14ac:dyDescent="0.3">
      <c r="B348" s="1"/>
    </row>
    <row r="349" spans="2:2" ht="13" x14ac:dyDescent="0.3">
      <c r="B349" s="1"/>
    </row>
    <row r="350" spans="2:2" ht="13" x14ac:dyDescent="0.3">
      <c r="B350" s="1"/>
    </row>
    <row r="351" spans="2:2" ht="13" x14ac:dyDescent="0.3">
      <c r="B351" s="1"/>
    </row>
    <row r="352" spans="2:2" ht="13" x14ac:dyDescent="0.3">
      <c r="B352" s="1"/>
    </row>
    <row r="353" spans="2:2" ht="13" x14ac:dyDescent="0.3">
      <c r="B353" s="1"/>
    </row>
    <row r="354" spans="2:2" ht="13" x14ac:dyDescent="0.3">
      <c r="B354" s="1"/>
    </row>
    <row r="355" spans="2:2" ht="13" x14ac:dyDescent="0.3">
      <c r="B355" s="1"/>
    </row>
    <row r="356" spans="2:2" ht="13" x14ac:dyDescent="0.3">
      <c r="B356" s="1"/>
    </row>
    <row r="357" spans="2:2" ht="13" x14ac:dyDescent="0.3">
      <c r="B357" s="1"/>
    </row>
    <row r="358" spans="2:2" ht="13" x14ac:dyDescent="0.3">
      <c r="B358" s="1"/>
    </row>
    <row r="359" spans="2:2" ht="13" x14ac:dyDescent="0.3">
      <c r="B359" s="1"/>
    </row>
    <row r="360" spans="2:2" ht="13" x14ac:dyDescent="0.3">
      <c r="B360" s="1"/>
    </row>
    <row r="361" spans="2:2" ht="13" x14ac:dyDescent="0.3">
      <c r="B361" s="1"/>
    </row>
    <row r="362" spans="2:2" ht="13" x14ac:dyDescent="0.3">
      <c r="B362" s="1"/>
    </row>
    <row r="363" spans="2:2" ht="13" x14ac:dyDescent="0.3">
      <c r="B363" s="1"/>
    </row>
    <row r="364" spans="2:2" ht="13" x14ac:dyDescent="0.3">
      <c r="B364" s="1"/>
    </row>
    <row r="365" spans="2:2" ht="13" x14ac:dyDescent="0.3">
      <c r="B365" s="1"/>
    </row>
    <row r="366" spans="2:2" ht="13" x14ac:dyDescent="0.3">
      <c r="B366" s="1"/>
    </row>
    <row r="367" spans="2:2" ht="13" x14ac:dyDescent="0.3">
      <c r="B367" s="1"/>
    </row>
    <row r="368" spans="2:2" ht="13" x14ac:dyDescent="0.3">
      <c r="B368" s="1"/>
    </row>
    <row r="369" spans="2:2" ht="13" x14ac:dyDescent="0.3">
      <c r="B369" s="1"/>
    </row>
    <row r="370" spans="2:2" ht="13" x14ac:dyDescent="0.3">
      <c r="B370" s="1"/>
    </row>
    <row r="371" spans="2:2" ht="13" x14ac:dyDescent="0.3">
      <c r="B371" s="1"/>
    </row>
    <row r="372" spans="2:2" ht="13" x14ac:dyDescent="0.3">
      <c r="B372" s="1"/>
    </row>
    <row r="373" spans="2:2" ht="13" x14ac:dyDescent="0.3">
      <c r="B373" s="1"/>
    </row>
    <row r="374" spans="2:2" ht="13" x14ac:dyDescent="0.3">
      <c r="B374" s="1"/>
    </row>
    <row r="375" spans="2:2" ht="13" x14ac:dyDescent="0.3">
      <c r="B375" s="1"/>
    </row>
    <row r="376" spans="2:2" ht="13" x14ac:dyDescent="0.3">
      <c r="B376" s="1"/>
    </row>
    <row r="377" spans="2:2" ht="13" x14ac:dyDescent="0.3">
      <c r="B377" s="1"/>
    </row>
    <row r="378" spans="2:2" ht="13" x14ac:dyDescent="0.3">
      <c r="B378" s="1"/>
    </row>
    <row r="379" spans="2:2" ht="13" x14ac:dyDescent="0.3">
      <c r="B379" s="1"/>
    </row>
    <row r="380" spans="2:2" ht="13" x14ac:dyDescent="0.3">
      <c r="B380" s="1"/>
    </row>
    <row r="381" spans="2:2" ht="13" x14ac:dyDescent="0.3">
      <c r="B381" s="1"/>
    </row>
    <row r="382" spans="2:2" ht="13" x14ac:dyDescent="0.3">
      <c r="B382" s="1"/>
    </row>
    <row r="383" spans="2:2" ht="13" x14ac:dyDescent="0.3">
      <c r="B383" s="1"/>
    </row>
    <row r="384" spans="2:2" ht="13" x14ac:dyDescent="0.3">
      <c r="B384" s="1"/>
    </row>
    <row r="385" spans="2:2" ht="13" x14ac:dyDescent="0.3">
      <c r="B385" s="1"/>
    </row>
    <row r="386" spans="2:2" ht="13" x14ac:dyDescent="0.3">
      <c r="B386" s="1"/>
    </row>
    <row r="387" spans="2:2" ht="13" x14ac:dyDescent="0.3">
      <c r="B387" s="1"/>
    </row>
    <row r="388" spans="2:2" ht="13" x14ac:dyDescent="0.3">
      <c r="B388" s="1"/>
    </row>
    <row r="389" spans="2:2" ht="13" x14ac:dyDescent="0.3">
      <c r="B389" s="1"/>
    </row>
    <row r="390" spans="2:2" ht="13" x14ac:dyDescent="0.3">
      <c r="B390" s="1"/>
    </row>
    <row r="391" spans="2:2" ht="13" x14ac:dyDescent="0.3">
      <c r="B391" s="1"/>
    </row>
    <row r="392" spans="2:2" ht="13" x14ac:dyDescent="0.3">
      <c r="B392" s="1"/>
    </row>
    <row r="393" spans="2:2" ht="13" x14ac:dyDescent="0.3">
      <c r="B393" s="1"/>
    </row>
    <row r="394" spans="2:2" ht="13" x14ac:dyDescent="0.3">
      <c r="B394" s="1"/>
    </row>
    <row r="395" spans="2:2" ht="13" x14ac:dyDescent="0.3">
      <c r="B395" s="1"/>
    </row>
    <row r="396" spans="2:2" ht="13" x14ac:dyDescent="0.3">
      <c r="B396" s="1"/>
    </row>
    <row r="397" spans="2:2" ht="13" x14ac:dyDescent="0.3">
      <c r="B397" s="1"/>
    </row>
    <row r="398" spans="2:2" ht="13" x14ac:dyDescent="0.3">
      <c r="B398" s="1"/>
    </row>
    <row r="399" spans="2:2" ht="13" x14ac:dyDescent="0.3">
      <c r="B399" s="1"/>
    </row>
    <row r="400" spans="2:2" ht="13" x14ac:dyDescent="0.3">
      <c r="B400" s="1"/>
    </row>
    <row r="401" spans="2:2" ht="13" x14ac:dyDescent="0.3">
      <c r="B401" s="1"/>
    </row>
    <row r="402" spans="2:2" ht="13" x14ac:dyDescent="0.3">
      <c r="B402" s="1"/>
    </row>
    <row r="403" spans="2:2" ht="13" x14ac:dyDescent="0.3">
      <c r="B403" s="1"/>
    </row>
    <row r="404" spans="2:2" ht="13" x14ac:dyDescent="0.3">
      <c r="B404" s="1"/>
    </row>
    <row r="405" spans="2:2" ht="13" x14ac:dyDescent="0.3">
      <c r="B405" s="1"/>
    </row>
    <row r="406" spans="2:2" ht="13" x14ac:dyDescent="0.3">
      <c r="B406" s="1"/>
    </row>
    <row r="407" spans="2:2" ht="13" x14ac:dyDescent="0.3">
      <c r="B407" s="1"/>
    </row>
    <row r="408" spans="2:2" ht="13" x14ac:dyDescent="0.3">
      <c r="B408" s="1"/>
    </row>
    <row r="409" spans="2:2" ht="13" x14ac:dyDescent="0.3">
      <c r="B409" s="1"/>
    </row>
    <row r="410" spans="2:2" ht="13" x14ac:dyDescent="0.3">
      <c r="B410" s="1"/>
    </row>
    <row r="411" spans="2:2" ht="13" x14ac:dyDescent="0.3">
      <c r="B411" s="1"/>
    </row>
    <row r="412" spans="2:2" ht="13" x14ac:dyDescent="0.3">
      <c r="B412" s="1"/>
    </row>
    <row r="413" spans="2:2" ht="13" x14ac:dyDescent="0.3">
      <c r="B413" s="1"/>
    </row>
    <row r="414" spans="2:2" ht="13" x14ac:dyDescent="0.3">
      <c r="B414" s="1"/>
    </row>
    <row r="415" spans="2:2" ht="13" x14ac:dyDescent="0.3">
      <c r="B415" s="1"/>
    </row>
    <row r="416" spans="2:2" ht="13" x14ac:dyDescent="0.3">
      <c r="B416" s="1"/>
    </row>
    <row r="417" spans="2:2" ht="13" x14ac:dyDescent="0.3">
      <c r="B417" s="1"/>
    </row>
    <row r="418" spans="2:2" ht="13" x14ac:dyDescent="0.3">
      <c r="B418" s="1"/>
    </row>
    <row r="419" spans="2:2" ht="13" x14ac:dyDescent="0.3">
      <c r="B419" s="1"/>
    </row>
    <row r="420" spans="2:2" ht="13" x14ac:dyDescent="0.3">
      <c r="B420" s="1"/>
    </row>
    <row r="421" spans="2:2" ht="13" x14ac:dyDescent="0.3">
      <c r="B421" s="1"/>
    </row>
    <row r="422" spans="2:2" ht="13" x14ac:dyDescent="0.3">
      <c r="B422" s="1"/>
    </row>
    <row r="423" spans="2:2" ht="13" x14ac:dyDescent="0.3">
      <c r="B423" s="1"/>
    </row>
    <row r="424" spans="2:2" ht="13" x14ac:dyDescent="0.3">
      <c r="B424" s="1"/>
    </row>
    <row r="425" spans="2:2" ht="13" x14ac:dyDescent="0.3">
      <c r="B425" s="1"/>
    </row>
    <row r="426" spans="2:2" ht="13" x14ac:dyDescent="0.3">
      <c r="B426" s="1"/>
    </row>
    <row r="427" spans="2:2" ht="13" x14ac:dyDescent="0.3">
      <c r="B427" s="1"/>
    </row>
    <row r="428" spans="2:2" ht="13" x14ac:dyDescent="0.3">
      <c r="B428" s="1"/>
    </row>
    <row r="429" spans="2:2" ht="13" x14ac:dyDescent="0.3">
      <c r="B429" s="1"/>
    </row>
    <row r="430" spans="2:2" ht="13" x14ac:dyDescent="0.3">
      <c r="B430" s="1"/>
    </row>
    <row r="431" spans="2:2" ht="13" x14ac:dyDescent="0.3">
      <c r="B431" s="1"/>
    </row>
    <row r="432" spans="2:2" ht="13" x14ac:dyDescent="0.3">
      <c r="B432" s="1"/>
    </row>
    <row r="433" spans="2:2" ht="13" x14ac:dyDescent="0.3">
      <c r="B433" s="1"/>
    </row>
    <row r="434" spans="2:2" ht="13" x14ac:dyDescent="0.3">
      <c r="B434" s="1"/>
    </row>
    <row r="435" spans="2:2" ht="13" x14ac:dyDescent="0.3">
      <c r="B435" s="1"/>
    </row>
    <row r="436" spans="2:2" ht="13" x14ac:dyDescent="0.3">
      <c r="B436" s="1"/>
    </row>
    <row r="437" spans="2:2" ht="13" x14ac:dyDescent="0.3">
      <c r="B437" s="1"/>
    </row>
    <row r="438" spans="2:2" ht="13" x14ac:dyDescent="0.3">
      <c r="B438" s="1"/>
    </row>
    <row r="439" spans="2:2" ht="13" x14ac:dyDescent="0.3">
      <c r="B439" s="1"/>
    </row>
    <row r="440" spans="2:2" ht="13" x14ac:dyDescent="0.3">
      <c r="B440" s="1"/>
    </row>
    <row r="441" spans="2:2" ht="13" x14ac:dyDescent="0.3">
      <c r="B441" s="1"/>
    </row>
    <row r="442" spans="2:2" ht="13" x14ac:dyDescent="0.3">
      <c r="B442" s="1"/>
    </row>
    <row r="443" spans="2:2" ht="13" x14ac:dyDescent="0.3">
      <c r="B443" s="1"/>
    </row>
    <row r="444" spans="2:2" ht="13" x14ac:dyDescent="0.3">
      <c r="B444" s="1"/>
    </row>
    <row r="445" spans="2:2" ht="13" x14ac:dyDescent="0.3">
      <c r="B445" s="1"/>
    </row>
    <row r="446" spans="2:2" ht="13" x14ac:dyDescent="0.3">
      <c r="B446" s="1"/>
    </row>
    <row r="447" spans="2:2" ht="13" x14ac:dyDescent="0.3">
      <c r="B447" s="1"/>
    </row>
    <row r="448" spans="2:2" ht="13" x14ac:dyDescent="0.3">
      <c r="B448" s="1"/>
    </row>
    <row r="449" spans="2:2" ht="13" x14ac:dyDescent="0.3">
      <c r="B449" s="1"/>
    </row>
    <row r="450" spans="2:2" ht="13" x14ac:dyDescent="0.3">
      <c r="B450" s="1"/>
    </row>
    <row r="451" spans="2:2" ht="13" x14ac:dyDescent="0.3">
      <c r="B451" s="1"/>
    </row>
    <row r="452" spans="2:2" ht="13" x14ac:dyDescent="0.3">
      <c r="B452" s="1"/>
    </row>
    <row r="453" spans="2:2" ht="13" x14ac:dyDescent="0.3">
      <c r="B453" s="1"/>
    </row>
    <row r="454" spans="2:2" ht="13" x14ac:dyDescent="0.3">
      <c r="B454" s="1"/>
    </row>
    <row r="455" spans="2:2" ht="13" x14ac:dyDescent="0.3">
      <c r="B455" s="1"/>
    </row>
    <row r="456" spans="2:2" ht="13" x14ac:dyDescent="0.3">
      <c r="B456" s="1"/>
    </row>
    <row r="457" spans="2:2" ht="13" x14ac:dyDescent="0.3">
      <c r="B457" s="1"/>
    </row>
    <row r="458" spans="2:2" ht="13" x14ac:dyDescent="0.3">
      <c r="B458" s="1"/>
    </row>
    <row r="459" spans="2:2" ht="13" x14ac:dyDescent="0.3">
      <c r="B459" s="1"/>
    </row>
    <row r="460" spans="2:2" ht="13" x14ac:dyDescent="0.3">
      <c r="B460" s="1"/>
    </row>
    <row r="461" spans="2:2" ht="13" x14ac:dyDescent="0.3">
      <c r="B461" s="1"/>
    </row>
    <row r="462" spans="2:2" ht="13" x14ac:dyDescent="0.3">
      <c r="B462" s="1"/>
    </row>
    <row r="463" spans="2:2" ht="13" x14ac:dyDescent="0.3">
      <c r="B463" s="1"/>
    </row>
    <row r="464" spans="2:2" ht="13" x14ac:dyDescent="0.3">
      <c r="B464" s="1"/>
    </row>
    <row r="465" spans="2:2" ht="13" x14ac:dyDescent="0.3">
      <c r="B465" s="1"/>
    </row>
    <row r="466" spans="2:2" ht="13" x14ac:dyDescent="0.3">
      <c r="B466" s="1"/>
    </row>
    <row r="467" spans="2:2" ht="13" x14ac:dyDescent="0.3">
      <c r="B467" s="1"/>
    </row>
    <row r="468" spans="2:2" ht="13" x14ac:dyDescent="0.3">
      <c r="B468" s="1"/>
    </row>
    <row r="469" spans="2:2" ht="13" x14ac:dyDescent="0.3">
      <c r="B469" s="1"/>
    </row>
    <row r="470" spans="2:2" ht="13" x14ac:dyDescent="0.3">
      <c r="B470" s="1"/>
    </row>
    <row r="471" spans="2:2" ht="13" x14ac:dyDescent="0.3">
      <c r="B471" s="1"/>
    </row>
    <row r="472" spans="2:2" ht="13" x14ac:dyDescent="0.3">
      <c r="B472" s="1"/>
    </row>
    <row r="473" spans="2:2" ht="13" x14ac:dyDescent="0.3">
      <c r="B473" s="1"/>
    </row>
    <row r="474" spans="2:2" ht="13" x14ac:dyDescent="0.3">
      <c r="B474" s="1"/>
    </row>
    <row r="475" spans="2:2" ht="13" x14ac:dyDescent="0.3">
      <c r="B475" s="1"/>
    </row>
    <row r="476" spans="2:2" ht="13" x14ac:dyDescent="0.3">
      <c r="B476" s="1"/>
    </row>
    <row r="477" spans="2:2" ht="13" x14ac:dyDescent="0.3">
      <c r="B477" s="1"/>
    </row>
    <row r="478" spans="2:2" ht="13" x14ac:dyDescent="0.3">
      <c r="B478" s="1"/>
    </row>
    <row r="479" spans="2:2" ht="13" x14ac:dyDescent="0.3">
      <c r="B479" s="1"/>
    </row>
    <row r="480" spans="2:2" ht="13" x14ac:dyDescent="0.3">
      <c r="B480" s="1"/>
    </row>
    <row r="481" spans="2:2" ht="13" x14ac:dyDescent="0.3">
      <c r="B481" s="1"/>
    </row>
    <row r="482" spans="2:2" ht="13" x14ac:dyDescent="0.3">
      <c r="B482" s="1"/>
    </row>
    <row r="483" spans="2:2" ht="13" x14ac:dyDescent="0.3">
      <c r="B483" s="1"/>
    </row>
    <row r="484" spans="2:2" ht="13" x14ac:dyDescent="0.3">
      <c r="B484" s="1"/>
    </row>
    <row r="485" spans="2:2" ht="13" x14ac:dyDescent="0.3">
      <c r="B485" s="1"/>
    </row>
    <row r="486" spans="2:2" ht="13" x14ac:dyDescent="0.3">
      <c r="B486" s="1"/>
    </row>
    <row r="487" spans="2:2" ht="13" x14ac:dyDescent="0.3">
      <c r="B487" s="1"/>
    </row>
    <row r="488" spans="2:2" ht="13" x14ac:dyDescent="0.3">
      <c r="B488" s="1"/>
    </row>
    <row r="489" spans="2:2" ht="13" x14ac:dyDescent="0.3">
      <c r="B489" s="1"/>
    </row>
    <row r="490" spans="2:2" ht="13" x14ac:dyDescent="0.3">
      <c r="B490" s="1"/>
    </row>
    <row r="491" spans="2:2" ht="13" x14ac:dyDescent="0.3">
      <c r="B491" s="1"/>
    </row>
    <row r="492" spans="2:2" ht="13" x14ac:dyDescent="0.3">
      <c r="B492" s="1"/>
    </row>
    <row r="493" spans="2:2" ht="13" x14ac:dyDescent="0.3">
      <c r="B493" s="1"/>
    </row>
    <row r="494" spans="2:2" ht="13" x14ac:dyDescent="0.3">
      <c r="B494" s="1"/>
    </row>
    <row r="495" spans="2:2" ht="13" x14ac:dyDescent="0.3">
      <c r="B495" s="1"/>
    </row>
    <row r="496" spans="2:2" ht="13" x14ac:dyDescent="0.3">
      <c r="B496" s="1"/>
    </row>
    <row r="497" spans="2:2" ht="13" x14ac:dyDescent="0.3">
      <c r="B497" s="1"/>
    </row>
    <row r="498" spans="2:2" ht="13" x14ac:dyDescent="0.3">
      <c r="B498" s="1"/>
    </row>
    <row r="499" spans="2:2" ht="13" x14ac:dyDescent="0.3">
      <c r="B499" s="1"/>
    </row>
    <row r="500" spans="2:2" ht="13" x14ac:dyDescent="0.3">
      <c r="B500" s="1"/>
    </row>
    <row r="501" spans="2:2" ht="13" x14ac:dyDescent="0.3">
      <c r="B501" s="1"/>
    </row>
    <row r="502" spans="2:2" ht="13" x14ac:dyDescent="0.3">
      <c r="B502" s="1"/>
    </row>
    <row r="503" spans="2:2" ht="13" x14ac:dyDescent="0.3">
      <c r="B503" s="1"/>
    </row>
    <row r="504" spans="2:2" ht="13" x14ac:dyDescent="0.3">
      <c r="B504" s="1"/>
    </row>
    <row r="505" spans="2:2" ht="13" x14ac:dyDescent="0.3">
      <c r="B505" s="1"/>
    </row>
    <row r="506" spans="2:2" ht="13" x14ac:dyDescent="0.3">
      <c r="B506" s="1"/>
    </row>
    <row r="507" spans="2:2" ht="13" x14ac:dyDescent="0.3">
      <c r="B507" s="1"/>
    </row>
    <row r="508" spans="2:2" ht="13" x14ac:dyDescent="0.3">
      <c r="B508" s="1"/>
    </row>
    <row r="509" spans="2:2" ht="13" x14ac:dyDescent="0.3">
      <c r="B509" s="1"/>
    </row>
    <row r="510" spans="2:2" ht="13" x14ac:dyDescent="0.3">
      <c r="B510" s="1"/>
    </row>
    <row r="511" spans="2:2" ht="13" x14ac:dyDescent="0.3">
      <c r="B511" s="1"/>
    </row>
    <row r="512" spans="2:2" ht="13" x14ac:dyDescent="0.3">
      <c r="B512" s="1"/>
    </row>
    <row r="513" spans="2:2" ht="13" x14ac:dyDescent="0.3">
      <c r="B513" s="1"/>
    </row>
    <row r="514" spans="2:2" ht="13" x14ac:dyDescent="0.3">
      <c r="B514" s="1"/>
    </row>
    <row r="515" spans="2:2" ht="13" x14ac:dyDescent="0.3">
      <c r="B515" s="1"/>
    </row>
    <row r="516" spans="2:2" ht="13" x14ac:dyDescent="0.3">
      <c r="B516" s="1"/>
    </row>
    <row r="517" spans="2:2" ht="13" x14ac:dyDescent="0.3">
      <c r="B517" s="1"/>
    </row>
    <row r="518" spans="2:2" ht="13" x14ac:dyDescent="0.3">
      <c r="B518" s="1"/>
    </row>
    <row r="519" spans="2:2" ht="13" x14ac:dyDescent="0.3">
      <c r="B519" s="1"/>
    </row>
    <row r="520" spans="2:2" ht="13" x14ac:dyDescent="0.3">
      <c r="B520" s="1"/>
    </row>
    <row r="521" spans="2:2" ht="13" x14ac:dyDescent="0.3">
      <c r="B521" s="1"/>
    </row>
    <row r="522" spans="2:2" ht="13" x14ac:dyDescent="0.3">
      <c r="B522" s="1"/>
    </row>
    <row r="523" spans="2:2" ht="13" x14ac:dyDescent="0.3">
      <c r="B523" s="1"/>
    </row>
    <row r="524" spans="2:2" ht="13" x14ac:dyDescent="0.3">
      <c r="B524" s="1"/>
    </row>
    <row r="525" spans="2:2" ht="13" x14ac:dyDescent="0.3">
      <c r="B525" s="1"/>
    </row>
    <row r="526" spans="2:2" ht="13" x14ac:dyDescent="0.3">
      <c r="B526" s="1"/>
    </row>
    <row r="527" spans="2:2" ht="13" x14ac:dyDescent="0.3">
      <c r="B527" s="1"/>
    </row>
    <row r="528" spans="2:2" ht="13" x14ac:dyDescent="0.3">
      <c r="B528" s="1"/>
    </row>
    <row r="529" spans="2:2" ht="13" x14ac:dyDescent="0.3">
      <c r="B529" s="1"/>
    </row>
    <row r="530" spans="2:2" ht="13" x14ac:dyDescent="0.3">
      <c r="B530" s="1"/>
    </row>
    <row r="531" spans="2:2" ht="13" x14ac:dyDescent="0.3">
      <c r="B531" s="1"/>
    </row>
    <row r="532" spans="2:2" ht="13" x14ac:dyDescent="0.3">
      <c r="B532" s="1"/>
    </row>
    <row r="533" spans="2:2" ht="13" x14ac:dyDescent="0.3">
      <c r="B533" s="1"/>
    </row>
    <row r="534" spans="2:2" ht="13" x14ac:dyDescent="0.3">
      <c r="B534" s="1"/>
    </row>
    <row r="535" spans="2:2" ht="13" x14ac:dyDescent="0.3">
      <c r="B535" s="1"/>
    </row>
    <row r="536" spans="2:2" ht="13" x14ac:dyDescent="0.3">
      <c r="B536" s="1"/>
    </row>
    <row r="537" spans="2:2" ht="13" x14ac:dyDescent="0.3">
      <c r="B537" s="1"/>
    </row>
    <row r="538" spans="2:2" ht="13" x14ac:dyDescent="0.3">
      <c r="B538" s="1"/>
    </row>
    <row r="539" spans="2:2" ht="13" x14ac:dyDescent="0.3">
      <c r="B539" s="1"/>
    </row>
    <row r="540" spans="2:2" ht="13" x14ac:dyDescent="0.3">
      <c r="B540" s="1"/>
    </row>
    <row r="541" spans="2:2" ht="13" x14ac:dyDescent="0.3">
      <c r="B541" s="1"/>
    </row>
    <row r="542" spans="2:2" ht="13" x14ac:dyDescent="0.3">
      <c r="B542" s="1"/>
    </row>
    <row r="543" spans="2:2" ht="13" x14ac:dyDescent="0.3">
      <c r="B543" s="1"/>
    </row>
    <row r="544" spans="2:2" ht="13" x14ac:dyDescent="0.3">
      <c r="B544" s="1"/>
    </row>
    <row r="545" spans="2:2" ht="13" x14ac:dyDescent="0.3">
      <c r="B545" s="1"/>
    </row>
    <row r="546" spans="2:2" ht="13" x14ac:dyDescent="0.3">
      <c r="B546" s="1"/>
    </row>
    <row r="547" spans="2:2" ht="13" x14ac:dyDescent="0.3">
      <c r="B547" s="1"/>
    </row>
    <row r="548" spans="2:2" ht="13" x14ac:dyDescent="0.3">
      <c r="B548" s="1"/>
    </row>
    <row r="549" spans="2:2" ht="13" x14ac:dyDescent="0.3">
      <c r="B549" s="1"/>
    </row>
    <row r="550" spans="2:2" ht="13" x14ac:dyDescent="0.3">
      <c r="B550" s="1"/>
    </row>
    <row r="551" spans="2:2" ht="13" x14ac:dyDescent="0.3">
      <c r="B551" s="1"/>
    </row>
    <row r="552" spans="2:2" ht="13" x14ac:dyDescent="0.3">
      <c r="B552" s="1"/>
    </row>
    <row r="553" spans="2:2" ht="13" x14ac:dyDescent="0.3">
      <c r="B553" s="1"/>
    </row>
    <row r="554" spans="2:2" ht="13" x14ac:dyDescent="0.3">
      <c r="B554" s="1"/>
    </row>
    <row r="555" spans="2:2" ht="13" x14ac:dyDescent="0.3">
      <c r="B555" s="1"/>
    </row>
    <row r="556" spans="2:2" ht="13" x14ac:dyDescent="0.3">
      <c r="B556" s="1"/>
    </row>
    <row r="557" spans="2:2" ht="13" x14ac:dyDescent="0.3">
      <c r="B557" s="1"/>
    </row>
    <row r="558" spans="2:2" ht="13" x14ac:dyDescent="0.3">
      <c r="B558" s="1"/>
    </row>
    <row r="559" spans="2:2" ht="13" x14ac:dyDescent="0.3">
      <c r="B559" s="1"/>
    </row>
    <row r="560" spans="2:2" ht="13" x14ac:dyDescent="0.3">
      <c r="B560" s="1"/>
    </row>
    <row r="561" spans="2:2" ht="13" x14ac:dyDescent="0.3">
      <c r="B561" s="1"/>
    </row>
    <row r="562" spans="2:2" ht="13" x14ac:dyDescent="0.3">
      <c r="B562" s="1"/>
    </row>
    <row r="563" spans="2:2" ht="13" x14ac:dyDescent="0.3">
      <c r="B563" s="1"/>
    </row>
    <row r="564" spans="2:2" ht="13" x14ac:dyDescent="0.3">
      <c r="B564" s="1"/>
    </row>
    <row r="565" spans="2:2" ht="13" x14ac:dyDescent="0.3">
      <c r="B565" s="1"/>
    </row>
    <row r="566" spans="2:2" ht="13" x14ac:dyDescent="0.3">
      <c r="B566" s="1"/>
    </row>
    <row r="567" spans="2:2" ht="13" x14ac:dyDescent="0.3">
      <c r="B567" s="1"/>
    </row>
    <row r="568" spans="2:2" ht="13" x14ac:dyDescent="0.3">
      <c r="B568" s="1"/>
    </row>
    <row r="569" spans="2:2" ht="13" x14ac:dyDescent="0.3">
      <c r="B569" s="1"/>
    </row>
    <row r="570" spans="2:2" ht="13" x14ac:dyDescent="0.3">
      <c r="B570" s="1"/>
    </row>
    <row r="571" spans="2:2" ht="13" x14ac:dyDescent="0.3">
      <c r="B571" s="1"/>
    </row>
    <row r="572" spans="2:2" ht="13" x14ac:dyDescent="0.3">
      <c r="B572" s="1"/>
    </row>
    <row r="573" spans="2:2" ht="13" x14ac:dyDescent="0.3">
      <c r="B573" s="1"/>
    </row>
    <row r="574" spans="2:2" ht="13" x14ac:dyDescent="0.3">
      <c r="B574" s="1"/>
    </row>
    <row r="575" spans="2:2" ht="13" x14ac:dyDescent="0.3">
      <c r="B575" s="1"/>
    </row>
    <row r="576" spans="2:2" ht="13" x14ac:dyDescent="0.3">
      <c r="B576" s="1"/>
    </row>
    <row r="577" spans="2:2" ht="13" x14ac:dyDescent="0.3">
      <c r="B577" s="1"/>
    </row>
    <row r="578" spans="2:2" ht="13" x14ac:dyDescent="0.3">
      <c r="B578" s="1"/>
    </row>
    <row r="579" spans="2:2" ht="13" x14ac:dyDescent="0.3">
      <c r="B579" s="1"/>
    </row>
    <row r="580" spans="2:2" ht="13" x14ac:dyDescent="0.3">
      <c r="B580" s="1"/>
    </row>
    <row r="581" spans="2:2" ht="13" x14ac:dyDescent="0.3">
      <c r="B581" s="1"/>
    </row>
    <row r="582" spans="2:2" ht="13" x14ac:dyDescent="0.3">
      <c r="B582" s="1"/>
    </row>
    <row r="583" spans="2:2" ht="13" x14ac:dyDescent="0.3">
      <c r="B583" s="1"/>
    </row>
    <row r="584" spans="2:2" ht="13" x14ac:dyDescent="0.3">
      <c r="B584" s="1"/>
    </row>
    <row r="585" spans="2:2" ht="13" x14ac:dyDescent="0.3">
      <c r="B585" s="1"/>
    </row>
    <row r="586" spans="2:2" ht="13" x14ac:dyDescent="0.3">
      <c r="B586" s="1"/>
    </row>
    <row r="587" spans="2:2" ht="13" x14ac:dyDescent="0.3">
      <c r="B587" s="1"/>
    </row>
    <row r="588" spans="2:2" ht="13" x14ac:dyDescent="0.3">
      <c r="B588" s="1"/>
    </row>
    <row r="589" spans="2:2" ht="13" x14ac:dyDescent="0.3">
      <c r="B589" s="1"/>
    </row>
    <row r="590" spans="2:2" ht="13" x14ac:dyDescent="0.3">
      <c r="B590" s="1"/>
    </row>
    <row r="591" spans="2:2" ht="13" x14ac:dyDescent="0.3">
      <c r="B591" s="1"/>
    </row>
    <row r="592" spans="2:2" ht="13" x14ac:dyDescent="0.3">
      <c r="B592" s="1"/>
    </row>
    <row r="593" spans="2:2" ht="13" x14ac:dyDescent="0.3">
      <c r="B593" s="1"/>
    </row>
    <row r="594" spans="2:2" ht="13" x14ac:dyDescent="0.3">
      <c r="B594" s="1"/>
    </row>
    <row r="595" spans="2:2" ht="13" x14ac:dyDescent="0.3">
      <c r="B595" s="1"/>
    </row>
    <row r="596" spans="2:2" ht="13" x14ac:dyDescent="0.3">
      <c r="B596" s="1"/>
    </row>
    <row r="597" spans="2:2" ht="13" x14ac:dyDescent="0.3">
      <c r="B597" s="1"/>
    </row>
    <row r="598" spans="2:2" ht="13" x14ac:dyDescent="0.3">
      <c r="B598" s="1"/>
    </row>
    <row r="599" spans="2:2" ht="13" x14ac:dyDescent="0.3">
      <c r="B599" s="1"/>
    </row>
    <row r="600" spans="2:2" ht="13" x14ac:dyDescent="0.3">
      <c r="B600" s="1"/>
    </row>
    <row r="601" spans="2:2" ht="13" x14ac:dyDescent="0.3">
      <c r="B601" s="1"/>
    </row>
    <row r="602" spans="2:2" ht="13" x14ac:dyDescent="0.3">
      <c r="B602" s="1"/>
    </row>
    <row r="603" spans="2:2" ht="13" x14ac:dyDescent="0.3">
      <c r="B603" s="1"/>
    </row>
    <row r="604" spans="2:2" ht="13" x14ac:dyDescent="0.3">
      <c r="B604" s="1"/>
    </row>
    <row r="605" spans="2:2" ht="13" x14ac:dyDescent="0.3">
      <c r="B605" s="1"/>
    </row>
    <row r="606" spans="2:2" ht="13" x14ac:dyDescent="0.3">
      <c r="B606" s="1"/>
    </row>
    <row r="607" spans="2:2" ht="13" x14ac:dyDescent="0.3">
      <c r="B607" s="1"/>
    </row>
    <row r="608" spans="2:2" ht="13" x14ac:dyDescent="0.3">
      <c r="B608" s="1"/>
    </row>
    <row r="609" spans="2:2" ht="13" x14ac:dyDescent="0.3">
      <c r="B609" s="1"/>
    </row>
    <row r="610" spans="2:2" ht="13" x14ac:dyDescent="0.3">
      <c r="B610" s="1"/>
    </row>
    <row r="611" spans="2:2" ht="13" x14ac:dyDescent="0.3">
      <c r="B611" s="1"/>
    </row>
    <row r="612" spans="2:2" ht="13" x14ac:dyDescent="0.3">
      <c r="B612" s="1"/>
    </row>
    <row r="613" spans="2:2" ht="13" x14ac:dyDescent="0.3">
      <c r="B613" s="1"/>
    </row>
    <row r="614" spans="2:2" ht="13" x14ac:dyDescent="0.3">
      <c r="B614" s="1"/>
    </row>
    <row r="615" spans="2:2" ht="13" x14ac:dyDescent="0.3">
      <c r="B615" s="1"/>
    </row>
    <row r="616" spans="2:2" ht="13" x14ac:dyDescent="0.3">
      <c r="B616" s="1"/>
    </row>
    <row r="617" spans="2:2" ht="13" x14ac:dyDescent="0.3">
      <c r="B617" s="1"/>
    </row>
    <row r="618" spans="2:2" ht="13" x14ac:dyDescent="0.3">
      <c r="B618" s="1"/>
    </row>
    <row r="619" spans="2:2" ht="13" x14ac:dyDescent="0.3">
      <c r="B619" s="1"/>
    </row>
    <row r="620" spans="2:2" ht="13" x14ac:dyDescent="0.3">
      <c r="B620" s="1"/>
    </row>
    <row r="621" spans="2:2" ht="13" x14ac:dyDescent="0.3">
      <c r="B621" s="1"/>
    </row>
    <row r="622" spans="2:2" ht="13" x14ac:dyDescent="0.3">
      <c r="B622" s="1"/>
    </row>
    <row r="623" spans="2:2" ht="13" x14ac:dyDescent="0.3">
      <c r="B623" s="1"/>
    </row>
    <row r="624" spans="2:2" ht="13" x14ac:dyDescent="0.3">
      <c r="B624" s="1"/>
    </row>
    <row r="625" spans="2:2" ht="13" x14ac:dyDescent="0.3">
      <c r="B625" s="1"/>
    </row>
    <row r="626" spans="2:2" ht="13" x14ac:dyDescent="0.3">
      <c r="B626" s="1"/>
    </row>
    <row r="627" spans="2:2" ht="13" x14ac:dyDescent="0.3">
      <c r="B627" s="1"/>
    </row>
    <row r="628" spans="2:2" ht="13" x14ac:dyDescent="0.3">
      <c r="B628" s="1"/>
    </row>
    <row r="629" spans="2:2" ht="13" x14ac:dyDescent="0.3">
      <c r="B629" s="1"/>
    </row>
    <row r="630" spans="2:2" ht="13" x14ac:dyDescent="0.3">
      <c r="B630" s="1"/>
    </row>
    <row r="631" spans="2:2" ht="13" x14ac:dyDescent="0.3">
      <c r="B631" s="1"/>
    </row>
    <row r="632" spans="2:2" ht="13" x14ac:dyDescent="0.3">
      <c r="B632" s="1"/>
    </row>
    <row r="633" spans="2:2" ht="13" x14ac:dyDescent="0.3">
      <c r="B633" s="1"/>
    </row>
    <row r="634" spans="2:2" ht="13" x14ac:dyDescent="0.3">
      <c r="B634" s="1"/>
    </row>
    <row r="635" spans="2:2" ht="13" x14ac:dyDescent="0.3">
      <c r="B635" s="1"/>
    </row>
    <row r="636" spans="2:2" ht="13" x14ac:dyDescent="0.3">
      <c r="B636" s="1"/>
    </row>
    <row r="637" spans="2:2" ht="13" x14ac:dyDescent="0.3">
      <c r="B637" s="1"/>
    </row>
    <row r="638" spans="2:2" ht="13" x14ac:dyDescent="0.3">
      <c r="B638" s="1"/>
    </row>
    <row r="639" spans="2:2" ht="13" x14ac:dyDescent="0.3">
      <c r="B639" s="1"/>
    </row>
    <row r="640" spans="2:2" ht="13" x14ac:dyDescent="0.3">
      <c r="B640" s="1"/>
    </row>
    <row r="641" spans="2:2" ht="13" x14ac:dyDescent="0.3">
      <c r="B641" s="1"/>
    </row>
    <row r="642" spans="2:2" ht="13" x14ac:dyDescent="0.3">
      <c r="B642" s="1"/>
    </row>
    <row r="643" spans="2:2" ht="13" x14ac:dyDescent="0.3">
      <c r="B643" s="1"/>
    </row>
    <row r="644" spans="2:2" ht="13" x14ac:dyDescent="0.3">
      <c r="B644" s="1"/>
    </row>
    <row r="645" spans="2:2" ht="13" x14ac:dyDescent="0.3">
      <c r="B645" s="1"/>
    </row>
    <row r="646" spans="2:2" ht="13" x14ac:dyDescent="0.3">
      <c r="B646" s="1"/>
    </row>
    <row r="647" spans="2:2" ht="13" x14ac:dyDescent="0.3">
      <c r="B647" s="1"/>
    </row>
    <row r="648" spans="2:2" ht="13" x14ac:dyDescent="0.3">
      <c r="B648" s="1"/>
    </row>
    <row r="649" spans="2:2" ht="13" x14ac:dyDescent="0.3">
      <c r="B649" s="1"/>
    </row>
    <row r="650" spans="2:2" ht="13" x14ac:dyDescent="0.3">
      <c r="B650" s="1"/>
    </row>
    <row r="651" spans="2:2" ht="13" x14ac:dyDescent="0.3">
      <c r="B651" s="1"/>
    </row>
    <row r="652" spans="2:2" ht="13" x14ac:dyDescent="0.3">
      <c r="B652" s="1"/>
    </row>
    <row r="653" spans="2:2" ht="13" x14ac:dyDescent="0.3">
      <c r="B653" s="1"/>
    </row>
    <row r="654" spans="2:2" ht="13" x14ac:dyDescent="0.3">
      <c r="B654" s="1"/>
    </row>
    <row r="655" spans="2:2" ht="13" x14ac:dyDescent="0.3">
      <c r="B655" s="1"/>
    </row>
    <row r="656" spans="2:2" ht="13" x14ac:dyDescent="0.3">
      <c r="B656" s="1"/>
    </row>
    <row r="657" spans="2:2" ht="13" x14ac:dyDescent="0.3">
      <c r="B657" s="1"/>
    </row>
    <row r="658" spans="2:2" ht="13" x14ac:dyDescent="0.3">
      <c r="B658" s="1"/>
    </row>
    <row r="659" spans="2:2" ht="13" x14ac:dyDescent="0.3">
      <c r="B659" s="1"/>
    </row>
    <row r="660" spans="2:2" ht="13" x14ac:dyDescent="0.3">
      <c r="B660" s="1"/>
    </row>
    <row r="661" spans="2:2" ht="13" x14ac:dyDescent="0.3">
      <c r="B661" s="1"/>
    </row>
    <row r="662" spans="2:2" ht="13" x14ac:dyDescent="0.3">
      <c r="B662" s="1"/>
    </row>
    <row r="663" spans="2:2" ht="13" x14ac:dyDescent="0.3">
      <c r="B663" s="1"/>
    </row>
    <row r="664" spans="2:2" ht="13" x14ac:dyDescent="0.3">
      <c r="B664" s="1"/>
    </row>
    <row r="665" spans="2:2" ht="13" x14ac:dyDescent="0.3">
      <c r="B665" s="1"/>
    </row>
    <row r="666" spans="2:2" ht="13" x14ac:dyDescent="0.3">
      <c r="B666" s="1"/>
    </row>
    <row r="667" spans="2:2" ht="13" x14ac:dyDescent="0.3">
      <c r="B667" s="1"/>
    </row>
    <row r="668" spans="2:2" ht="13" x14ac:dyDescent="0.3">
      <c r="B668" s="1"/>
    </row>
    <row r="669" spans="2:2" ht="13" x14ac:dyDescent="0.3">
      <c r="B669" s="1"/>
    </row>
    <row r="670" spans="2:2" ht="13" x14ac:dyDescent="0.3">
      <c r="B670" s="1"/>
    </row>
    <row r="671" spans="2:2" ht="13" x14ac:dyDescent="0.3">
      <c r="B671" s="1"/>
    </row>
    <row r="672" spans="2:2" ht="13" x14ac:dyDescent="0.3">
      <c r="B672" s="1"/>
    </row>
    <row r="673" spans="2:2" ht="13" x14ac:dyDescent="0.3">
      <c r="B673" s="1"/>
    </row>
    <row r="674" spans="2:2" ht="13" x14ac:dyDescent="0.3">
      <c r="B674" s="1"/>
    </row>
    <row r="675" spans="2:2" ht="13" x14ac:dyDescent="0.3">
      <c r="B675" s="1"/>
    </row>
    <row r="676" spans="2:2" ht="13" x14ac:dyDescent="0.3">
      <c r="B676" s="1"/>
    </row>
    <row r="677" spans="2:2" ht="13" x14ac:dyDescent="0.3">
      <c r="B677" s="1"/>
    </row>
    <row r="678" spans="2:2" ht="13" x14ac:dyDescent="0.3">
      <c r="B678" s="1"/>
    </row>
    <row r="679" spans="2:2" ht="13" x14ac:dyDescent="0.3">
      <c r="B679" s="1"/>
    </row>
    <row r="680" spans="2:2" ht="13" x14ac:dyDescent="0.3">
      <c r="B680" s="1"/>
    </row>
    <row r="681" spans="2:2" ht="13" x14ac:dyDescent="0.3">
      <c r="B681" s="1"/>
    </row>
    <row r="682" spans="2:2" ht="13" x14ac:dyDescent="0.3">
      <c r="B682" s="1"/>
    </row>
    <row r="683" spans="2:2" ht="13" x14ac:dyDescent="0.3">
      <c r="B683" s="1"/>
    </row>
    <row r="684" spans="2:2" ht="13" x14ac:dyDescent="0.3">
      <c r="B684" s="1"/>
    </row>
    <row r="685" spans="2:2" ht="13" x14ac:dyDescent="0.3">
      <c r="B685" s="1"/>
    </row>
    <row r="686" spans="2:2" ht="13" x14ac:dyDescent="0.3">
      <c r="B686" s="1"/>
    </row>
    <row r="687" spans="2:2" ht="13" x14ac:dyDescent="0.3">
      <c r="B687" s="1"/>
    </row>
    <row r="688" spans="2:2" ht="13" x14ac:dyDescent="0.3">
      <c r="B688" s="1"/>
    </row>
    <row r="689" spans="2:2" ht="13" x14ac:dyDescent="0.3">
      <c r="B689" s="1"/>
    </row>
    <row r="690" spans="2:2" ht="13" x14ac:dyDescent="0.3">
      <c r="B690" s="1"/>
    </row>
    <row r="691" spans="2:2" ht="13" x14ac:dyDescent="0.3">
      <c r="B691" s="1"/>
    </row>
    <row r="692" spans="2:2" ht="13" x14ac:dyDescent="0.3">
      <c r="B692" s="1"/>
    </row>
    <row r="693" spans="2:2" ht="13" x14ac:dyDescent="0.3">
      <c r="B693" s="1"/>
    </row>
    <row r="694" spans="2:2" ht="13" x14ac:dyDescent="0.3">
      <c r="B694" s="1"/>
    </row>
    <row r="695" spans="2:2" ht="13" x14ac:dyDescent="0.3">
      <c r="B695" s="1"/>
    </row>
    <row r="696" spans="2:2" ht="13" x14ac:dyDescent="0.3">
      <c r="B696" s="1"/>
    </row>
    <row r="697" spans="2:2" ht="13" x14ac:dyDescent="0.3">
      <c r="B697" s="1"/>
    </row>
    <row r="698" spans="2:2" ht="13" x14ac:dyDescent="0.3">
      <c r="B698" s="1"/>
    </row>
    <row r="699" spans="2:2" ht="13" x14ac:dyDescent="0.3">
      <c r="B699" s="1"/>
    </row>
    <row r="700" spans="2:2" ht="13" x14ac:dyDescent="0.3">
      <c r="B700" s="1"/>
    </row>
    <row r="701" spans="2:2" ht="13" x14ac:dyDescent="0.3">
      <c r="B701" s="1"/>
    </row>
    <row r="702" spans="2:2" ht="13" x14ac:dyDescent="0.3">
      <c r="B702" s="1"/>
    </row>
    <row r="703" spans="2:2" ht="13" x14ac:dyDescent="0.3">
      <c r="B703" s="1"/>
    </row>
    <row r="704" spans="2:2" ht="13" x14ac:dyDescent="0.3">
      <c r="B704" s="1"/>
    </row>
    <row r="705" spans="2:2" ht="13" x14ac:dyDescent="0.3">
      <c r="B705" s="1"/>
    </row>
    <row r="706" spans="2:2" ht="13" x14ac:dyDescent="0.3">
      <c r="B706" s="1"/>
    </row>
    <row r="707" spans="2:2" ht="13" x14ac:dyDescent="0.3">
      <c r="B707" s="1"/>
    </row>
    <row r="708" spans="2:2" ht="13" x14ac:dyDescent="0.3">
      <c r="B708" s="1"/>
    </row>
    <row r="709" spans="2:2" ht="13" x14ac:dyDescent="0.3">
      <c r="B709" s="1"/>
    </row>
    <row r="710" spans="2:2" ht="13" x14ac:dyDescent="0.3">
      <c r="B710" s="1"/>
    </row>
    <row r="711" spans="2:2" ht="13" x14ac:dyDescent="0.3">
      <c r="B711" s="1"/>
    </row>
    <row r="712" spans="2:2" ht="13" x14ac:dyDescent="0.3">
      <c r="B712" s="1"/>
    </row>
    <row r="713" spans="2:2" ht="13" x14ac:dyDescent="0.3">
      <c r="B713" s="1"/>
    </row>
    <row r="714" spans="2:2" ht="13" x14ac:dyDescent="0.3">
      <c r="B714" s="1"/>
    </row>
    <row r="715" spans="2:2" ht="13" x14ac:dyDescent="0.3">
      <c r="B715" s="1"/>
    </row>
    <row r="716" spans="2:2" ht="13" x14ac:dyDescent="0.3">
      <c r="B716" s="1"/>
    </row>
    <row r="717" spans="2:2" ht="13" x14ac:dyDescent="0.3">
      <c r="B717" s="1"/>
    </row>
    <row r="718" spans="2:2" ht="13" x14ac:dyDescent="0.3">
      <c r="B718" s="1"/>
    </row>
    <row r="719" spans="2:2" ht="13" x14ac:dyDescent="0.3">
      <c r="B719" s="1"/>
    </row>
    <row r="720" spans="2:2" ht="13" x14ac:dyDescent="0.3">
      <c r="B720" s="1"/>
    </row>
    <row r="721" spans="2:2" ht="13" x14ac:dyDescent="0.3">
      <c r="B721" s="1"/>
    </row>
    <row r="722" spans="2:2" ht="13" x14ac:dyDescent="0.3">
      <c r="B722" s="1"/>
    </row>
    <row r="723" spans="2:2" ht="13" x14ac:dyDescent="0.3">
      <c r="B723" s="1"/>
    </row>
    <row r="724" spans="2:2" ht="13" x14ac:dyDescent="0.3">
      <c r="B724" s="1"/>
    </row>
    <row r="725" spans="2:2" ht="13" x14ac:dyDescent="0.3">
      <c r="B725" s="1"/>
    </row>
    <row r="726" spans="2:2" ht="13" x14ac:dyDescent="0.3">
      <c r="B726" s="1"/>
    </row>
    <row r="727" spans="2:2" ht="13" x14ac:dyDescent="0.3">
      <c r="B727" s="1"/>
    </row>
    <row r="728" spans="2:2" ht="13" x14ac:dyDescent="0.3">
      <c r="B728" s="1"/>
    </row>
    <row r="729" spans="2:2" ht="13" x14ac:dyDescent="0.3">
      <c r="B729" s="1"/>
    </row>
    <row r="730" spans="2:2" ht="13" x14ac:dyDescent="0.3">
      <c r="B730" s="1"/>
    </row>
    <row r="731" spans="2:2" ht="13" x14ac:dyDescent="0.3">
      <c r="B731" s="1"/>
    </row>
    <row r="732" spans="2:2" ht="13" x14ac:dyDescent="0.3">
      <c r="B732" s="1"/>
    </row>
    <row r="733" spans="2:2" ht="13" x14ac:dyDescent="0.3">
      <c r="B733" s="1"/>
    </row>
    <row r="734" spans="2:2" ht="13" x14ac:dyDescent="0.3">
      <c r="B734" s="1"/>
    </row>
    <row r="735" spans="2:2" ht="13" x14ac:dyDescent="0.3">
      <c r="B735" s="1"/>
    </row>
    <row r="736" spans="2:2" ht="13" x14ac:dyDescent="0.3">
      <c r="B736" s="1"/>
    </row>
    <row r="737" spans="2:2" ht="13" x14ac:dyDescent="0.3">
      <c r="B737" s="1"/>
    </row>
    <row r="738" spans="2:2" ht="13" x14ac:dyDescent="0.3">
      <c r="B738" s="1"/>
    </row>
    <row r="739" spans="2:2" ht="13" x14ac:dyDescent="0.3">
      <c r="B739" s="1"/>
    </row>
    <row r="740" spans="2:2" ht="13" x14ac:dyDescent="0.3">
      <c r="B740" s="1"/>
    </row>
    <row r="741" spans="2:2" ht="13" x14ac:dyDescent="0.3">
      <c r="B741" s="1"/>
    </row>
    <row r="742" spans="2:2" ht="13" x14ac:dyDescent="0.3">
      <c r="B742" s="1"/>
    </row>
    <row r="743" spans="2:2" ht="13" x14ac:dyDescent="0.3">
      <c r="B743" s="1"/>
    </row>
    <row r="744" spans="2:2" ht="13" x14ac:dyDescent="0.3">
      <c r="B744" s="1"/>
    </row>
    <row r="745" spans="2:2" ht="13" x14ac:dyDescent="0.3">
      <c r="B745" s="1"/>
    </row>
    <row r="746" spans="2:2" ht="13" x14ac:dyDescent="0.3">
      <c r="B746" s="1"/>
    </row>
    <row r="747" spans="2:2" ht="13" x14ac:dyDescent="0.3">
      <c r="B747" s="1"/>
    </row>
    <row r="748" spans="2:2" ht="13" x14ac:dyDescent="0.3">
      <c r="B748" s="1"/>
    </row>
    <row r="749" spans="2:2" ht="13" x14ac:dyDescent="0.3">
      <c r="B749" s="1"/>
    </row>
    <row r="750" spans="2:2" ht="13" x14ac:dyDescent="0.3">
      <c r="B750" s="1"/>
    </row>
    <row r="751" spans="2:2" ht="13" x14ac:dyDescent="0.3">
      <c r="B751" s="1"/>
    </row>
    <row r="752" spans="2:2" ht="13" x14ac:dyDescent="0.3">
      <c r="B752" s="1"/>
    </row>
    <row r="753" spans="2:2" ht="13" x14ac:dyDescent="0.3">
      <c r="B753" s="1"/>
    </row>
    <row r="754" spans="2:2" ht="13" x14ac:dyDescent="0.3">
      <c r="B754" s="1"/>
    </row>
    <row r="755" spans="2:2" ht="13" x14ac:dyDescent="0.3">
      <c r="B755" s="1"/>
    </row>
    <row r="756" spans="2:2" ht="13" x14ac:dyDescent="0.3">
      <c r="B756" s="1"/>
    </row>
    <row r="757" spans="2:2" ht="13" x14ac:dyDescent="0.3">
      <c r="B757" s="1"/>
    </row>
    <row r="758" spans="2:2" ht="13" x14ac:dyDescent="0.3">
      <c r="B758" s="1"/>
    </row>
    <row r="759" spans="2:2" ht="13" x14ac:dyDescent="0.3">
      <c r="B759" s="1"/>
    </row>
    <row r="760" spans="2:2" ht="13" x14ac:dyDescent="0.3">
      <c r="B760" s="1"/>
    </row>
    <row r="761" spans="2:2" ht="13" x14ac:dyDescent="0.3">
      <c r="B761" s="1"/>
    </row>
    <row r="762" spans="2:2" ht="13" x14ac:dyDescent="0.3">
      <c r="B762" s="1"/>
    </row>
    <row r="763" spans="2:2" ht="13" x14ac:dyDescent="0.3">
      <c r="B763" s="1"/>
    </row>
    <row r="764" spans="2:2" ht="13" x14ac:dyDescent="0.3">
      <c r="B764" s="1"/>
    </row>
    <row r="765" spans="2:2" ht="13" x14ac:dyDescent="0.3">
      <c r="B765" s="1"/>
    </row>
    <row r="766" spans="2:2" ht="13" x14ac:dyDescent="0.3">
      <c r="B766" s="1"/>
    </row>
    <row r="767" spans="2:2" ht="13" x14ac:dyDescent="0.3">
      <c r="B767" s="1"/>
    </row>
    <row r="768" spans="2:2" ht="13" x14ac:dyDescent="0.3">
      <c r="B768" s="1"/>
    </row>
    <row r="769" spans="2:2" ht="13" x14ac:dyDescent="0.3">
      <c r="B769" s="1"/>
    </row>
    <row r="770" spans="2:2" ht="13" x14ac:dyDescent="0.3">
      <c r="B770" s="1"/>
    </row>
    <row r="771" spans="2:2" ht="13" x14ac:dyDescent="0.3">
      <c r="B771" s="1"/>
    </row>
    <row r="772" spans="2:2" ht="13" x14ac:dyDescent="0.3">
      <c r="B772" s="1"/>
    </row>
    <row r="773" spans="2:2" ht="13" x14ac:dyDescent="0.3">
      <c r="B773" s="1"/>
    </row>
    <row r="774" spans="2:2" ht="13" x14ac:dyDescent="0.3">
      <c r="B774" s="1"/>
    </row>
    <row r="775" spans="2:2" ht="13" x14ac:dyDescent="0.3">
      <c r="B775" s="1"/>
    </row>
    <row r="776" spans="2:2" ht="13" x14ac:dyDescent="0.3">
      <c r="B776" s="1"/>
    </row>
    <row r="777" spans="2:2" ht="13" x14ac:dyDescent="0.3">
      <c r="B777" s="1"/>
    </row>
    <row r="778" spans="2:2" ht="13" x14ac:dyDescent="0.3">
      <c r="B778" s="1"/>
    </row>
    <row r="779" spans="2:2" ht="13" x14ac:dyDescent="0.3">
      <c r="B779" s="1"/>
    </row>
    <row r="780" spans="2:2" ht="13" x14ac:dyDescent="0.3">
      <c r="B780" s="1"/>
    </row>
    <row r="781" spans="2:2" ht="13" x14ac:dyDescent="0.3">
      <c r="B781" s="1"/>
    </row>
    <row r="782" spans="2:2" ht="13" x14ac:dyDescent="0.3">
      <c r="B782" s="1"/>
    </row>
    <row r="783" spans="2:2" ht="13" x14ac:dyDescent="0.3">
      <c r="B783" s="1"/>
    </row>
    <row r="784" spans="2:2" ht="13" x14ac:dyDescent="0.3">
      <c r="B784" s="1"/>
    </row>
    <row r="785" spans="2:2" ht="13" x14ac:dyDescent="0.3">
      <c r="B785" s="1"/>
    </row>
    <row r="786" spans="2:2" ht="13" x14ac:dyDescent="0.3">
      <c r="B786" s="1"/>
    </row>
    <row r="787" spans="2:2" ht="13" x14ac:dyDescent="0.3">
      <c r="B787" s="1"/>
    </row>
    <row r="788" spans="2:2" ht="13" x14ac:dyDescent="0.3">
      <c r="B788" s="1"/>
    </row>
    <row r="789" spans="2:2" ht="13" x14ac:dyDescent="0.3">
      <c r="B789" s="1"/>
    </row>
    <row r="790" spans="2:2" ht="13" x14ac:dyDescent="0.3">
      <c r="B790" s="1"/>
    </row>
    <row r="791" spans="2:2" ht="13" x14ac:dyDescent="0.3">
      <c r="B791" s="1"/>
    </row>
    <row r="792" spans="2:2" ht="13" x14ac:dyDescent="0.3">
      <c r="B792" s="1"/>
    </row>
    <row r="793" spans="2:2" ht="13" x14ac:dyDescent="0.3">
      <c r="B793" s="1"/>
    </row>
    <row r="794" spans="2:2" ht="13" x14ac:dyDescent="0.3">
      <c r="B794" s="1"/>
    </row>
    <row r="795" spans="2:2" ht="13" x14ac:dyDescent="0.3">
      <c r="B795" s="1"/>
    </row>
    <row r="796" spans="2:2" ht="13" x14ac:dyDescent="0.3">
      <c r="B796" s="1"/>
    </row>
    <row r="797" spans="2:2" ht="13" x14ac:dyDescent="0.3">
      <c r="B797" s="1"/>
    </row>
    <row r="798" spans="2:2" ht="13" x14ac:dyDescent="0.3">
      <c r="B798" s="1"/>
    </row>
    <row r="799" spans="2:2" ht="13" x14ac:dyDescent="0.3">
      <c r="B799" s="1"/>
    </row>
    <row r="800" spans="2:2" ht="13" x14ac:dyDescent="0.3">
      <c r="B800" s="1"/>
    </row>
    <row r="801" spans="2:2" ht="13" x14ac:dyDescent="0.3">
      <c r="B801" s="1"/>
    </row>
    <row r="802" spans="2:2" ht="13" x14ac:dyDescent="0.3">
      <c r="B802" s="1"/>
    </row>
    <row r="803" spans="2:2" ht="13" x14ac:dyDescent="0.3">
      <c r="B803" s="1"/>
    </row>
    <row r="804" spans="2:2" ht="13" x14ac:dyDescent="0.3">
      <c r="B804" s="1"/>
    </row>
    <row r="805" spans="2:2" ht="13" x14ac:dyDescent="0.3">
      <c r="B805" s="1"/>
    </row>
    <row r="806" spans="2:2" ht="13" x14ac:dyDescent="0.3">
      <c r="B806" s="1"/>
    </row>
    <row r="807" spans="2:2" ht="13" x14ac:dyDescent="0.3">
      <c r="B807" s="1"/>
    </row>
    <row r="808" spans="2:2" ht="13" x14ac:dyDescent="0.3">
      <c r="B808" s="1"/>
    </row>
    <row r="809" spans="2:2" ht="13" x14ac:dyDescent="0.3">
      <c r="B809" s="1"/>
    </row>
    <row r="810" spans="2:2" ht="13" x14ac:dyDescent="0.3">
      <c r="B810" s="1"/>
    </row>
    <row r="811" spans="2:2" ht="13" x14ac:dyDescent="0.3">
      <c r="B811" s="1"/>
    </row>
    <row r="812" spans="2:2" ht="13" x14ac:dyDescent="0.3">
      <c r="B812" s="1"/>
    </row>
    <row r="813" spans="2:2" ht="13" x14ac:dyDescent="0.3">
      <c r="B813" s="1"/>
    </row>
    <row r="814" spans="2:2" ht="13" x14ac:dyDescent="0.3">
      <c r="B814" s="1"/>
    </row>
    <row r="815" spans="2:2" ht="13" x14ac:dyDescent="0.3">
      <c r="B815" s="1"/>
    </row>
    <row r="816" spans="2:2" ht="13" x14ac:dyDescent="0.3">
      <c r="B816" s="1"/>
    </row>
    <row r="817" spans="2:2" ht="13" x14ac:dyDescent="0.3">
      <c r="B817" s="1"/>
    </row>
    <row r="818" spans="2:2" ht="13" x14ac:dyDescent="0.3">
      <c r="B818" s="1"/>
    </row>
    <row r="819" spans="2:2" ht="13" x14ac:dyDescent="0.3">
      <c r="B819" s="1"/>
    </row>
    <row r="820" spans="2:2" ht="13" x14ac:dyDescent="0.3">
      <c r="B820" s="1"/>
    </row>
    <row r="821" spans="2:2" ht="13" x14ac:dyDescent="0.3">
      <c r="B821" s="1"/>
    </row>
    <row r="822" spans="2:2" ht="13" x14ac:dyDescent="0.3">
      <c r="B822" s="1"/>
    </row>
    <row r="823" spans="2:2" ht="13" x14ac:dyDescent="0.3">
      <c r="B823" s="1"/>
    </row>
    <row r="824" spans="2:2" ht="13" x14ac:dyDescent="0.3">
      <c r="B824" s="1"/>
    </row>
    <row r="825" spans="2:2" ht="13" x14ac:dyDescent="0.3">
      <c r="B825" s="1"/>
    </row>
    <row r="826" spans="2:2" ht="13" x14ac:dyDescent="0.3">
      <c r="B826" s="1"/>
    </row>
    <row r="827" spans="2:2" ht="13" x14ac:dyDescent="0.3">
      <c r="B827" s="1"/>
    </row>
    <row r="828" spans="2:2" ht="13" x14ac:dyDescent="0.3">
      <c r="B828" s="1"/>
    </row>
    <row r="829" spans="2:2" ht="13" x14ac:dyDescent="0.3">
      <c r="B829" s="1"/>
    </row>
    <row r="830" spans="2:2" ht="13" x14ac:dyDescent="0.3">
      <c r="B830" s="1"/>
    </row>
    <row r="831" spans="2:2" ht="13" x14ac:dyDescent="0.3">
      <c r="B831" s="1"/>
    </row>
    <row r="832" spans="2:2" ht="13" x14ac:dyDescent="0.3">
      <c r="B832" s="1"/>
    </row>
    <row r="833" spans="2:2" ht="13" x14ac:dyDescent="0.3">
      <c r="B833" s="1"/>
    </row>
    <row r="834" spans="2:2" ht="13" x14ac:dyDescent="0.3">
      <c r="B834" s="1"/>
    </row>
    <row r="835" spans="2:2" ht="13" x14ac:dyDescent="0.3">
      <c r="B835" s="1"/>
    </row>
    <row r="836" spans="2:2" ht="13" x14ac:dyDescent="0.3">
      <c r="B836" s="1"/>
    </row>
    <row r="837" spans="2:2" ht="13" x14ac:dyDescent="0.3">
      <c r="B837" s="1"/>
    </row>
    <row r="838" spans="2:2" ht="13" x14ac:dyDescent="0.3">
      <c r="B838" s="1"/>
    </row>
    <row r="839" spans="2:2" ht="13" x14ac:dyDescent="0.3">
      <c r="B839" s="1"/>
    </row>
    <row r="840" spans="2:2" ht="13" x14ac:dyDescent="0.3">
      <c r="B840" s="1"/>
    </row>
    <row r="841" spans="2:2" ht="13" x14ac:dyDescent="0.3">
      <c r="B841" s="1"/>
    </row>
    <row r="842" spans="2:2" ht="13" x14ac:dyDescent="0.3">
      <c r="B842" s="1"/>
    </row>
    <row r="843" spans="2:2" ht="13" x14ac:dyDescent="0.3">
      <c r="B843" s="1"/>
    </row>
    <row r="844" spans="2:2" ht="13" x14ac:dyDescent="0.3">
      <c r="B844" s="1"/>
    </row>
    <row r="845" spans="2:2" ht="13" x14ac:dyDescent="0.3">
      <c r="B845" s="1"/>
    </row>
    <row r="846" spans="2:2" ht="13" x14ac:dyDescent="0.3">
      <c r="B846" s="1"/>
    </row>
    <row r="847" spans="2:2" ht="13" x14ac:dyDescent="0.3">
      <c r="B847" s="1"/>
    </row>
    <row r="848" spans="2:2" ht="13" x14ac:dyDescent="0.3">
      <c r="B848" s="1"/>
    </row>
    <row r="849" spans="2:2" ht="13" x14ac:dyDescent="0.3">
      <c r="B849" s="1"/>
    </row>
    <row r="850" spans="2:2" ht="13" x14ac:dyDescent="0.3">
      <c r="B850" s="1"/>
    </row>
    <row r="851" spans="2:2" ht="13" x14ac:dyDescent="0.3">
      <c r="B851" s="1"/>
    </row>
    <row r="852" spans="2:2" ht="13" x14ac:dyDescent="0.3">
      <c r="B852" s="1"/>
    </row>
    <row r="853" spans="2:2" ht="13" x14ac:dyDescent="0.3">
      <c r="B853" s="1"/>
    </row>
    <row r="854" spans="2:2" ht="13" x14ac:dyDescent="0.3">
      <c r="B854" s="1"/>
    </row>
    <row r="855" spans="2:2" ht="13" x14ac:dyDescent="0.3">
      <c r="B855" s="1"/>
    </row>
    <row r="856" spans="2:2" ht="13" x14ac:dyDescent="0.3">
      <c r="B856" s="1"/>
    </row>
    <row r="857" spans="2:2" ht="13" x14ac:dyDescent="0.3">
      <c r="B857" s="1"/>
    </row>
    <row r="858" spans="2:2" ht="13" x14ac:dyDescent="0.3">
      <c r="B858" s="1"/>
    </row>
    <row r="859" spans="2:2" ht="13" x14ac:dyDescent="0.3">
      <c r="B859" s="1"/>
    </row>
    <row r="860" spans="2:2" ht="13" x14ac:dyDescent="0.3">
      <c r="B860" s="1"/>
    </row>
    <row r="861" spans="2:2" ht="13" x14ac:dyDescent="0.3">
      <c r="B861" s="1"/>
    </row>
    <row r="862" spans="2:2" ht="13" x14ac:dyDescent="0.3">
      <c r="B862" s="1"/>
    </row>
    <row r="863" spans="2:2" ht="13" x14ac:dyDescent="0.3">
      <c r="B863" s="1"/>
    </row>
    <row r="864" spans="2:2" ht="13" x14ac:dyDescent="0.3">
      <c r="B864" s="1"/>
    </row>
    <row r="865" spans="2:2" ht="13" x14ac:dyDescent="0.3">
      <c r="B865" s="1"/>
    </row>
    <row r="866" spans="2:2" ht="13" x14ac:dyDescent="0.3">
      <c r="B866" s="1"/>
    </row>
    <row r="867" spans="2:2" ht="13" x14ac:dyDescent="0.3">
      <c r="B867" s="1"/>
    </row>
    <row r="868" spans="2:2" ht="13" x14ac:dyDescent="0.3">
      <c r="B868" s="1"/>
    </row>
    <row r="869" spans="2:2" ht="13" x14ac:dyDescent="0.3">
      <c r="B869" s="1"/>
    </row>
    <row r="870" spans="2:2" ht="13" x14ac:dyDescent="0.3">
      <c r="B870" s="1"/>
    </row>
    <row r="871" spans="2:2" ht="13" x14ac:dyDescent="0.3">
      <c r="B871" s="1"/>
    </row>
    <row r="872" spans="2:2" ht="13" x14ac:dyDescent="0.3">
      <c r="B872" s="1"/>
    </row>
    <row r="873" spans="2:2" ht="13" x14ac:dyDescent="0.3">
      <c r="B873" s="1"/>
    </row>
    <row r="874" spans="2:2" ht="13" x14ac:dyDescent="0.3">
      <c r="B874" s="1"/>
    </row>
    <row r="875" spans="2:2" ht="13" x14ac:dyDescent="0.3">
      <c r="B875" s="1"/>
    </row>
    <row r="876" spans="2:2" ht="13" x14ac:dyDescent="0.3">
      <c r="B876" s="1"/>
    </row>
    <row r="877" spans="2:2" ht="13" x14ac:dyDescent="0.3">
      <c r="B877" s="1"/>
    </row>
    <row r="878" spans="2:2" ht="13" x14ac:dyDescent="0.3">
      <c r="B878" s="1"/>
    </row>
    <row r="879" spans="2:2" ht="13" x14ac:dyDescent="0.3">
      <c r="B879" s="1"/>
    </row>
    <row r="880" spans="2:2" ht="13" x14ac:dyDescent="0.3">
      <c r="B880" s="1"/>
    </row>
    <row r="881" spans="2:2" ht="13" x14ac:dyDescent="0.3">
      <c r="B881" s="1"/>
    </row>
    <row r="882" spans="2:2" ht="13" x14ac:dyDescent="0.3">
      <c r="B882" s="1"/>
    </row>
    <row r="883" spans="2:2" ht="13" x14ac:dyDescent="0.3">
      <c r="B883" s="1"/>
    </row>
    <row r="884" spans="2:2" ht="13" x14ac:dyDescent="0.3">
      <c r="B884" s="1"/>
    </row>
    <row r="885" spans="2:2" ht="13" x14ac:dyDescent="0.3">
      <c r="B885" s="1"/>
    </row>
    <row r="886" spans="2:2" ht="13" x14ac:dyDescent="0.3">
      <c r="B886" s="1"/>
    </row>
    <row r="887" spans="2:2" ht="13" x14ac:dyDescent="0.3">
      <c r="B887" s="1"/>
    </row>
    <row r="888" spans="2:2" ht="13" x14ac:dyDescent="0.3">
      <c r="B888" s="1"/>
    </row>
    <row r="889" spans="2:2" ht="13" x14ac:dyDescent="0.3">
      <c r="B889" s="1"/>
    </row>
    <row r="890" spans="2:2" ht="13" x14ac:dyDescent="0.3">
      <c r="B890" s="1"/>
    </row>
    <row r="891" spans="2:2" ht="13" x14ac:dyDescent="0.3">
      <c r="B891" s="1"/>
    </row>
    <row r="892" spans="2:2" ht="13" x14ac:dyDescent="0.3">
      <c r="B892" s="1"/>
    </row>
    <row r="893" spans="2:2" ht="13" x14ac:dyDescent="0.3">
      <c r="B893" s="1"/>
    </row>
    <row r="894" spans="2:2" ht="13" x14ac:dyDescent="0.3">
      <c r="B894" s="1"/>
    </row>
    <row r="895" spans="2:2" ht="13" x14ac:dyDescent="0.3">
      <c r="B895" s="1"/>
    </row>
    <row r="896" spans="2:2" ht="13" x14ac:dyDescent="0.3">
      <c r="B896" s="1"/>
    </row>
    <row r="897" spans="2:2" ht="13" x14ac:dyDescent="0.3">
      <c r="B897" s="1"/>
    </row>
    <row r="898" spans="2:2" ht="13" x14ac:dyDescent="0.3">
      <c r="B898" s="1"/>
    </row>
    <row r="899" spans="2:2" ht="13" x14ac:dyDescent="0.3">
      <c r="B899" s="1"/>
    </row>
    <row r="900" spans="2:2" ht="13" x14ac:dyDescent="0.3">
      <c r="B900" s="1"/>
    </row>
    <row r="901" spans="2:2" ht="13" x14ac:dyDescent="0.3">
      <c r="B901" s="1"/>
    </row>
    <row r="902" spans="2:2" ht="13" x14ac:dyDescent="0.3">
      <c r="B902" s="1"/>
    </row>
    <row r="903" spans="2:2" ht="13" x14ac:dyDescent="0.3">
      <c r="B903" s="1"/>
    </row>
    <row r="904" spans="2:2" ht="13" x14ac:dyDescent="0.3">
      <c r="B904" s="1"/>
    </row>
    <row r="905" spans="2:2" ht="13" x14ac:dyDescent="0.3">
      <c r="B905" s="1"/>
    </row>
    <row r="906" spans="2:2" ht="13" x14ac:dyDescent="0.3">
      <c r="B906" s="1"/>
    </row>
    <row r="907" spans="2:2" ht="13" x14ac:dyDescent="0.3">
      <c r="B907" s="1"/>
    </row>
    <row r="908" spans="2:2" ht="13" x14ac:dyDescent="0.3">
      <c r="B908" s="1"/>
    </row>
    <row r="909" spans="2:2" ht="13" x14ac:dyDescent="0.3">
      <c r="B909" s="1"/>
    </row>
    <row r="910" spans="2:2" ht="13" x14ac:dyDescent="0.3">
      <c r="B910" s="1"/>
    </row>
    <row r="911" spans="2:2" ht="13" x14ac:dyDescent="0.3">
      <c r="B911" s="1"/>
    </row>
    <row r="912" spans="2:2" ht="13" x14ac:dyDescent="0.3">
      <c r="B912" s="1"/>
    </row>
    <row r="913" spans="2:2" ht="13" x14ac:dyDescent="0.3">
      <c r="B913" s="1"/>
    </row>
    <row r="914" spans="2:2" ht="13" x14ac:dyDescent="0.3">
      <c r="B914" s="1"/>
    </row>
    <row r="915" spans="2:2" ht="13" x14ac:dyDescent="0.3">
      <c r="B915" s="1"/>
    </row>
    <row r="916" spans="2:2" ht="13" x14ac:dyDescent="0.3">
      <c r="B916" s="1"/>
    </row>
    <row r="917" spans="2:2" ht="13" x14ac:dyDescent="0.3">
      <c r="B917" s="1"/>
    </row>
    <row r="918" spans="2:2" ht="13" x14ac:dyDescent="0.3">
      <c r="B918" s="1"/>
    </row>
    <row r="919" spans="2:2" ht="13" x14ac:dyDescent="0.3">
      <c r="B919" s="1"/>
    </row>
    <row r="920" spans="2:2" ht="13" x14ac:dyDescent="0.3">
      <c r="B920" s="1"/>
    </row>
    <row r="921" spans="2:2" ht="13" x14ac:dyDescent="0.3">
      <c r="B921" s="1"/>
    </row>
    <row r="922" spans="2:2" ht="13" x14ac:dyDescent="0.3">
      <c r="B922" s="1"/>
    </row>
    <row r="923" spans="2:2" ht="13" x14ac:dyDescent="0.3">
      <c r="B923" s="1"/>
    </row>
    <row r="924" spans="2:2" ht="13" x14ac:dyDescent="0.3">
      <c r="B924" s="1"/>
    </row>
    <row r="925" spans="2:2" ht="13" x14ac:dyDescent="0.3">
      <c r="B925" s="1"/>
    </row>
    <row r="926" spans="2:2" ht="13" x14ac:dyDescent="0.3">
      <c r="B926" s="1"/>
    </row>
    <row r="927" spans="2:2" ht="13" x14ac:dyDescent="0.3">
      <c r="B927" s="1"/>
    </row>
    <row r="928" spans="2:2" ht="13" x14ac:dyDescent="0.3">
      <c r="B928" s="1"/>
    </row>
    <row r="929" spans="2:2" ht="13" x14ac:dyDescent="0.3">
      <c r="B929" s="1"/>
    </row>
    <row r="930" spans="2:2" ht="13" x14ac:dyDescent="0.3">
      <c r="B930" s="1"/>
    </row>
    <row r="931" spans="2:2" ht="13" x14ac:dyDescent="0.3">
      <c r="B931" s="1"/>
    </row>
    <row r="932" spans="2:2" ht="13" x14ac:dyDescent="0.3">
      <c r="B932" s="1"/>
    </row>
    <row r="933" spans="2:2" ht="13" x14ac:dyDescent="0.3">
      <c r="B933" s="1"/>
    </row>
    <row r="934" spans="2:2" ht="13" x14ac:dyDescent="0.3">
      <c r="B934" s="1"/>
    </row>
    <row r="935" spans="2:2" ht="13" x14ac:dyDescent="0.3">
      <c r="B935" s="1"/>
    </row>
    <row r="936" spans="2:2" ht="13" x14ac:dyDescent="0.3">
      <c r="B936" s="1"/>
    </row>
    <row r="937" spans="2:2" ht="13" x14ac:dyDescent="0.3">
      <c r="B937" s="1"/>
    </row>
    <row r="938" spans="2:2" ht="13" x14ac:dyDescent="0.3">
      <c r="B938" s="1"/>
    </row>
    <row r="939" spans="2:2" ht="13" x14ac:dyDescent="0.3">
      <c r="B939" s="1"/>
    </row>
    <row r="940" spans="2:2" ht="13" x14ac:dyDescent="0.3">
      <c r="B940" s="1"/>
    </row>
    <row r="941" spans="2:2" ht="13" x14ac:dyDescent="0.3">
      <c r="B941" s="1"/>
    </row>
    <row r="942" spans="2:2" ht="13" x14ac:dyDescent="0.3">
      <c r="B942" s="1"/>
    </row>
    <row r="943" spans="2:2" ht="13" x14ac:dyDescent="0.3">
      <c r="B943" s="1"/>
    </row>
    <row r="944" spans="2:2" ht="13" x14ac:dyDescent="0.3">
      <c r="B944" s="1"/>
    </row>
    <row r="945" spans="2:2" ht="13" x14ac:dyDescent="0.3">
      <c r="B945" s="1"/>
    </row>
    <row r="946" spans="2:2" ht="13" x14ac:dyDescent="0.3">
      <c r="B946" s="1"/>
    </row>
    <row r="947" spans="2:2" ht="13" x14ac:dyDescent="0.3">
      <c r="B947" s="1"/>
    </row>
    <row r="948" spans="2:2" ht="13" x14ac:dyDescent="0.3">
      <c r="B948" s="1"/>
    </row>
    <row r="949" spans="2:2" ht="13" x14ac:dyDescent="0.3">
      <c r="B949" s="1"/>
    </row>
    <row r="950" spans="2:2" ht="13" x14ac:dyDescent="0.3">
      <c r="B950" s="1"/>
    </row>
    <row r="951" spans="2:2" ht="13" x14ac:dyDescent="0.3">
      <c r="B951" s="1"/>
    </row>
    <row r="952" spans="2:2" ht="13" x14ac:dyDescent="0.3">
      <c r="B952" s="1"/>
    </row>
    <row r="953" spans="2:2" ht="13" x14ac:dyDescent="0.3">
      <c r="B953" s="1"/>
    </row>
    <row r="954" spans="2:2" ht="13" x14ac:dyDescent="0.3">
      <c r="B954" s="1"/>
    </row>
    <row r="955" spans="2:2" ht="13" x14ac:dyDescent="0.3">
      <c r="B955" s="1"/>
    </row>
    <row r="956" spans="2:2" ht="13" x14ac:dyDescent="0.3">
      <c r="B956" s="1"/>
    </row>
    <row r="957" spans="2:2" ht="13" x14ac:dyDescent="0.3">
      <c r="B957" s="1"/>
    </row>
    <row r="958" spans="2:2" ht="13" x14ac:dyDescent="0.3">
      <c r="B958" s="1"/>
    </row>
    <row r="959" spans="2:2" ht="13" x14ac:dyDescent="0.3">
      <c r="B959" s="1"/>
    </row>
    <row r="960" spans="2:2" ht="13" x14ac:dyDescent="0.3">
      <c r="B960" s="1"/>
    </row>
    <row r="961" spans="2:2" ht="13" x14ac:dyDescent="0.3">
      <c r="B961" s="1"/>
    </row>
    <row r="962" spans="2:2" ht="13" x14ac:dyDescent="0.3">
      <c r="B962" s="1"/>
    </row>
    <row r="963" spans="2:2" ht="13" x14ac:dyDescent="0.3">
      <c r="B963" s="1"/>
    </row>
    <row r="964" spans="2:2" ht="13" x14ac:dyDescent="0.3">
      <c r="B964" s="1"/>
    </row>
    <row r="965" spans="2:2" ht="13" x14ac:dyDescent="0.3">
      <c r="B965" s="1"/>
    </row>
    <row r="966" spans="2:2" ht="13" x14ac:dyDescent="0.3">
      <c r="B966" s="1"/>
    </row>
    <row r="967" spans="2:2" ht="13" x14ac:dyDescent="0.3">
      <c r="B967" s="1"/>
    </row>
    <row r="968" spans="2:2" ht="13" x14ac:dyDescent="0.3">
      <c r="B968" s="1"/>
    </row>
    <row r="969" spans="2:2" ht="13" x14ac:dyDescent="0.3">
      <c r="B969" s="1"/>
    </row>
    <row r="970" spans="2:2" ht="13" x14ac:dyDescent="0.3">
      <c r="B970" s="1"/>
    </row>
    <row r="971" spans="2:2" ht="13" x14ac:dyDescent="0.3">
      <c r="B971" s="1"/>
    </row>
    <row r="972" spans="2:2" ht="13" x14ac:dyDescent="0.3">
      <c r="B972" s="1"/>
    </row>
    <row r="973" spans="2:2" ht="13" x14ac:dyDescent="0.3">
      <c r="B973" s="1"/>
    </row>
    <row r="974" spans="2:2" ht="13" x14ac:dyDescent="0.3">
      <c r="B974" s="1"/>
    </row>
    <row r="975" spans="2:2" ht="13" x14ac:dyDescent="0.3">
      <c r="B975" s="1"/>
    </row>
    <row r="976" spans="2:2" ht="13" x14ac:dyDescent="0.3">
      <c r="B976" s="1"/>
    </row>
    <row r="977" spans="2:2" ht="13" x14ac:dyDescent="0.3">
      <c r="B977" s="1"/>
    </row>
    <row r="978" spans="2:2" ht="13" x14ac:dyDescent="0.3">
      <c r="B978" s="1"/>
    </row>
    <row r="979" spans="2:2" ht="13" x14ac:dyDescent="0.3">
      <c r="B979" s="1"/>
    </row>
    <row r="980" spans="2:2" ht="13" x14ac:dyDescent="0.3">
      <c r="B980" s="1"/>
    </row>
    <row r="981" spans="2:2" ht="13" x14ac:dyDescent="0.3">
      <c r="B981" s="1"/>
    </row>
    <row r="982" spans="2:2" ht="13" x14ac:dyDescent="0.3">
      <c r="B982" s="1"/>
    </row>
    <row r="983" spans="2:2" ht="13" x14ac:dyDescent="0.3">
      <c r="B983" s="1"/>
    </row>
    <row r="984" spans="2:2" ht="13" x14ac:dyDescent="0.3">
      <c r="B984" s="1"/>
    </row>
    <row r="985" spans="2:2" ht="13" x14ac:dyDescent="0.3">
      <c r="B985" s="1"/>
    </row>
    <row r="986" spans="2:2" ht="13" x14ac:dyDescent="0.3">
      <c r="B986" s="1"/>
    </row>
    <row r="987" spans="2:2" ht="13" x14ac:dyDescent="0.3">
      <c r="B987" s="1"/>
    </row>
    <row r="988" spans="2:2" ht="13" x14ac:dyDescent="0.3">
      <c r="B988" s="1"/>
    </row>
    <row r="989" spans="2:2" ht="13" x14ac:dyDescent="0.3">
      <c r="B989" s="1"/>
    </row>
    <row r="990" spans="2:2" ht="13" x14ac:dyDescent="0.3">
      <c r="B990" s="1"/>
    </row>
    <row r="991" spans="2:2" ht="13" x14ac:dyDescent="0.3">
      <c r="B991" s="1"/>
    </row>
    <row r="992" spans="2:2" ht="13" x14ac:dyDescent="0.3">
      <c r="B992" s="1"/>
    </row>
    <row r="993" spans="2:2" ht="13" x14ac:dyDescent="0.3">
      <c r="B993" s="1"/>
    </row>
    <row r="994" spans="2:2" ht="13" x14ac:dyDescent="0.3">
      <c r="B994" s="1"/>
    </row>
    <row r="995" spans="2:2" ht="13" x14ac:dyDescent="0.3">
      <c r="B995" s="1"/>
    </row>
    <row r="996" spans="2:2" ht="13" x14ac:dyDescent="0.3">
      <c r="B996" s="1"/>
    </row>
    <row r="997" spans="2:2" ht="13" x14ac:dyDescent="0.3">
      <c r="B997" s="1"/>
    </row>
    <row r="998" spans="2:2" ht="13" x14ac:dyDescent="0.3">
      <c r="B998" s="1"/>
    </row>
    <row r="999" spans="2:2" ht="13" x14ac:dyDescent="0.3">
      <c r="B999" s="1"/>
    </row>
    <row r="1000" spans="2:2" ht="13" x14ac:dyDescent="0.3">
      <c r="B1000" s="1"/>
    </row>
  </sheetData>
  <mergeCells count="5">
    <mergeCell ref="F7:I8"/>
    <mergeCell ref="F9:I10"/>
    <mergeCell ref="F6:I6"/>
    <mergeCell ref="F5:I5"/>
    <mergeCell ref="F11:I11"/>
  </mergeCells>
  <dataValidations count="3">
    <dataValidation type="decimal" allowBlank="1" showDropDown="1" showErrorMessage="1" sqref="C8 C13" xr:uid="{00000000-0002-0000-0000-000000000000}">
      <formula1>0</formula1>
      <formula2>0.9</formula2>
    </dataValidation>
    <dataValidation type="decimal" allowBlank="1" showDropDown="1" showErrorMessage="1" sqref="C2" xr:uid="{00000000-0002-0000-0000-000001000000}">
      <formula1>0</formula1>
      <formula2>0.25</formula2>
    </dataValidation>
    <dataValidation type="decimal" allowBlank="1" showDropDown="1" showErrorMessage="1" sqref="C4" xr:uid="{00000000-0002-0000-0000-000002000000}">
      <formula1>1</formula1>
      <formula2>100</formula2>
    </dataValidation>
  </dataValidations>
  <hyperlinks>
    <hyperlink ref="F11:I11" r:id="rId1" display="General disclosures and disclaimers" xr:uid="{31E263A8-8E36-46F1-B6FF-6F97FC9F0AB8}"/>
  </hyperlinks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2"/>
  <sheetViews>
    <sheetView tabSelected="1" workbookViewId="0">
      <pane ySplit="1" topLeftCell="A2" activePane="bottomLeft" state="frozen"/>
      <selection pane="bottomLeft" activeCell="K10" sqref="K10"/>
    </sheetView>
  </sheetViews>
  <sheetFormatPr defaultColWidth="12.54296875" defaultRowHeight="15.75" customHeight="1" x14ac:dyDescent="0.25"/>
  <sheetData>
    <row r="1" spans="1:26" ht="26" x14ac:dyDescent="0.3">
      <c r="A1" s="9" t="s">
        <v>15</v>
      </c>
      <c r="B1" s="9" t="s">
        <v>3</v>
      </c>
      <c r="C1" s="9" t="str">
        <f>"After "&amp;Interface!C8*100&amp;"% tax"</f>
        <v>After 10% tax</v>
      </c>
      <c r="D1" s="9" t="str">
        <f>"CAGR after "&amp;Interface!C8*100&amp;"% tax"</f>
        <v>CAGR after 10% tax</v>
      </c>
      <c r="E1" s="9" t="str">
        <f>"After "&amp;Interface!C13*100&amp;"% tax"</f>
        <v>After 12.5% tax</v>
      </c>
      <c r="F1" s="9" t="str">
        <f>"CAGR after "&amp;Interface!C13*100&amp;"% tax"</f>
        <v>CAGR after 12.5% tax</v>
      </c>
      <c r="G1" s="9" t="s">
        <v>16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25">
      <c r="A2" s="10">
        <v>0</v>
      </c>
      <c r="B2" s="11">
        <f>Interface!C3</f>
        <v>1000000</v>
      </c>
      <c r="C2" s="11">
        <f>B2-(B2-Interface!$C$3)*Interface!$C$8</f>
        <v>1000000</v>
      </c>
      <c r="D2" s="10" t="s">
        <v>17</v>
      </c>
      <c r="E2" s="11">
        <f>B2-(B2-Interface!$C$3)*Interface!$C$13</f>
        <v>1000000</v>
      </c>
      <c r="F2" s="10" t="s">
        <v>17</v>
      </c>
      <c r="G2" s="10" t="s">
        <v>17</v>
      </c>
    </row>
    <row r="3" spans="1:26" ht="15.75" customHeight="1" x14ac:dyDescent="0.25">
      <c r="A3" s="10">
        <v>1</v>
      </c>
      <c r="B3" s="11">
        <f>B2*(1+Interface!$C$2)</f>
        <v>1120000</v>
      </c>
      <c r="C3" s="11">
        <f>B3-(B3-Interface!$C$3)*Interface!$C$8</f>
        <v>1108000</v>
      </c>
      <c r="D3" s="7">
        <f t="shared" ref="D3:D102" si="0">(C3/$C$2)^(1/A3)-1</f>
        <v>0.1080000000000001</v>
      </c>
      <c r="E3" s="11">
        <f>B3-(B3-Interface!$C$3)*Interface!$C$13</f>
        <v>1105000</v>
      </c>
      <c r="F3" s="7">
        <f t="shared" ref="F3:F102" si="1">(E3/$E$2)^(1/A3)-1</f>
        <v>0.10499999999999998</v>
      </c>
      <c r="G3" s="7">
        <f t="shared" ref="G3:G102" si="2">D3-F3</f>
        <v>3.0000000000001137E-3</v>
      </c>
      <c r="L3" s="12">
        <f>Interface!C4</f>
        <v>25</v>
      </c>
    </row>
    <row r="4" spans="1:26" ht="15.75" customHeight="1" x14ac:dyDescent="0.25">
      <c r="A4" s="10">
        <v>2</v>
      </c>
      <c r="B4" s="11">
        <f>B3*(1+Interface!$C$2)</f>
        <v>1254400.0000000002</v>
      </c>
      <c r="C4" s="11">
        <f>B4-(B4-Interface!$C$3)*Interface!$C$8</f>
        <v>1228960.0000000002</v>
      </c>
      <c r="D4" s="7">
        <f t="shared" si="0"/>
        <v>0.10858468327863902</v>
      </c>
      <c r="E4" s="11">
        <f>B4-(B4-Interface!$C$3)*Interface!$C$13</f>
        <v>1222600.0000000002</v>
      </c>
      <c r="F4" s="7">
        <f t="shared" si="1"/>
        <v>0.10571244001322522</v>
      </c>
      <c r="G4" s="7">
        <f t="shared" si="2"/>
        <v>2.8722432654137986E-3</v>
      </c>
    </row>
    <row r="5" spans="1:26" ht="15.75" customHeight="1" x14ac:dyDescent="0.25">
      <c r="A5" s="10">
        <v>3</v>
      </c>
      <c r="B5" s="11">
        <f>B4*(1+Interface!$C$2)</f>
        <v>1404928.0000000005</v>
      </c>
      <c r="C5" s="11">
        <f>B5-(B5-Interface!$C$3)*Interface!$C$8</f>
        <v>1364435.2000000004</v>
      </c>
      <c r="D5" s="7">
        <f t="shared" si="0"/>
        <v>0.10913473135586838</v>
      </c>
      <c r="E5" s="11">
        <f>B5-(B5-Interface!$C$3)*Interface!$C$13</f>
        <v>1354312.0000000005</v>
      </c>
      <c r="F5" s="7">
        <f t="shared" si="1"/>
        <v>0.10638490593058902</v>
      </c>
      <c r="G5" s="7">
        <f t="shared" si="2"/>
        <v>2.7498254252793508E-3</v>
      </c>
      <c r="J5" s="16" t="s">
        <v>13</v>
      </c>
      <c r="K5" s="16"/>
      <c r="L5" s="16"/>
      <c r="M5" s="16"/>
    </row>
    <row r="6" spans="1:26" ht="15.75" customHeight="1" x14ac:dyDescent="0.25">
      <c r="A6" s="10">
        <v>4</v>
      </c>
      <c r="B6" s="11">
        <f>B5*(1+Interface!$C$2)</f>
        <v>1573519.3600000006</v>
      </c>
      <c r="C6" s="11">
        <f>B6-(B6-Interface!$C$3)*Interface!$C$8</f>
        <v>1516167.4240000006</v>
      </c>
      <c r="D6" s="7">
        <f t="shared" si="0"/>
        <v>0.10965197461579623</v>
      </c>
      <c r="E6" s="11">
        <f>B6-(B6-Interface!$C$3)*Interface!$C$13</f>
        <v>1501829.4400000004</v>
      </c>
      <c r="F6" s="7">
        <f t="shared" si="1"/>
        <v>0.10701920017609101</v>
      </c>
      <c r="G6" s="7">
        <f t="shared" si="2"/>
        <v>2.6327744397052211E-3</v>
      </c>
      <c r="J6" s="13" t="s">
        <v>7</v>
      </c>
      <c r="K6" s="13"/>
      <c r="L6" s="13"/>
      <c r="M6" s="13"/>
    </row>
    <row r="7" spans="1:26" ht="15.75" customHeight="1" x14ac:dyDescent="0.25">
      <c r="A7" s="10">
        <v>5</v>
      </c>
      <c r="B7" s="11">
        <f>B6*(1+Interface!$C$2)</f>
        <v>1762341.6832000008</v>
      </c>
      <c r="C7" s="11">
        <f>B7-(B7-Interface!$C$3)*Interface!$C$8</f>
        <v>1686107.5148800006</v>
      </c>
      <c r="D7" s="7">
        <f t="shared" si="0"/>
        <v>0.1101382147333525</v>
      </c>
      <c r="E7" s="11">
        <f>B7-(B7-Interface!$C$3)*Interface!$C$13</f>
        <v>1667048.9728000006</v>
      </c>
      <c r="F7" s="7">
        <f t="shared" si="1"/>
        <v>0.10761715011552919</v>
      </c>
      <c r="G7" s="7">
        <f t="shared" si="2"/>
        <v>2.5210646178233098E-3</v>
      </c>
      <c r="J7" s="13"/>
      <c r="K7" s="13"/>
      <c r="L7" s="13"/>
      <c r="M7" s="13"/>
    </row>
    <row r="8" spans="1:26" ht="15.75" customHeight="1" x14ac:dyDescent="0.25">
      <c r="A8" s="10">
        <v>6</v>
      </c>
      <c r="B8" s="11">
        <f>B7*(1+Interface!$C$2)</f>
        <v>1973822.685184001</v>
      </c>
      <c r="C8" s="11">
        <f>B8-(B8-Interface!$C$3)*Interface!$C$8</f>
        <v>1876440.4166656008</v>
      </c>
      <c r="D8" s="7">
        <f t="shared" si="0"/>
        <v>0.11059521105873027</v>
      </c>
      <c r="E8" s="11">
        <f>B8-(B8-Interface!$C$3)*Interface!$C$13</f>
        <v>1852094.8495360008</v>
      </c>
      <c r="F8" s="7">
        <f t="shared" si="1"/>
        <v>0.10818058540336617</v>
      </c>
      <c r="G8" s="7">
        <f t="shared" si="2"/>
        <v>2.4146256553640999E-3</v>
      </c>
    </row>
    <row r="9" spans="1:26" ht="15.75" customHeight="1" x14ac:dyDescent="0.25">
      <c r="A9" s="10">
        <v>7</v>
      </c>
      <c r="B9" s="11">
        <f>B8*(1+Interface!$C$2)</f>
        <v>2210681.4074060814</v>
      </c>
      <c r="C9" s="11">
        <f>B9-(B9-Interface!$C$3)*Interface!$C$8</f>
        <v>2089613.2666654733</v>
      </c>
      <c r="D9" s="7">
        <f t="shared" si="0"/>
        <v>0.11102466993038185</v>
      </c>
      <c r="E9" s="11">
        <f>B9-(B9-Interface!$C$3)*Interface!$C$13</f>
        <v>2059346.2314803214</v>
      </c>
      <c r="F9" s="7">
        <f t="shared" si="1"/>
        <v>0.10871131901347253</v>
      </c>
      <c r="G9" s="7">
        <f t="shared" si="2"/>
        <v>2.313350916909318E-3</v>
      </c>
    </row>
    <row r="10" spans="1:26" ht="15.75" customHeight="1" x14ac:dyDescent="0.25">
      <c r="A10" s="10">
        <v>8</v>
      </c>
      <c r="B10" s="11">
        <f>B9*(1+Interface!$C$2)</f>
        <v>2475963.1762948115</v>
      </c>
      <c r="C10" s="11">
        <f>B10-(B10-Interface!$C$3)*Interface!$C$8</f>
        <v>2328366.8586653303</v>
      </c>
      <c r="D10" s="7">
        <f t="shared" si="0"/>
        <v>0.11142823657066603</v>
      </c>
      <c r="E10" s="11">
        <f>B10-(B10-Interface!$C$3)*Interface!$C$13</f>
        <v>2291467.7792579602</v>
      </c>
      <c r="F10" s="7">
        <f t="shared" si="1"/>
        <v>0.10921113168334684</v>
      </c>
      <c r="G10" s="7">
        <f t="shared" si="2"/>
        <v>2.2171048873191879E-3</v>
      </c>
    </row>
    <row r="11" spans="1:26" ht="15.75" customHeight="1" x14ac:dyDescent="0.25">
      <c r="A11" s="10">
        <v>9</v>
      </c>
      <c r="B11" s="11">
        <f>B10*(1+Interface!$C$2)</f>
        <v>2773078.757450189</v>
      </c>
      <c r="C11" s="11">
        <f>B11-(B11-Interface!$C$3)*Interface!$C$8</f>
        <v>2595770.88170517</v>
      </c>
      <c r="D11" s="7">
        <f t="shared" si="0"/>
        <v>0.11180748922229511</v>
      </c>
      <c r="E11" s="11">
        <f>B11-(B11-Interface!$C$3)*Interface!$C$13</f>
        <v>2551443.9127689153</v>
      </c>
      <c r="F11" s="7">
        <f t="shared" si="1"/>
        <v>0.10968175945602843</v>
      </c>
      <c r="G11" s="7">
        <f t="shared" si="2"/>
        <v>2.1257297662666819E-3</v>
      </c>
    </row>
    <row r="12" spans="1:26" ht="15.75" customHeight="1" x14ac:dyDescent="0.25">
      <c r="A12" s="10">
        <v>10</v>
      </c>
      <c r="B12" s="11">
        <f>B11*(1+Interface!$C$2)</f>
        <v>3105848.2083442118</v>
      </c>
      <c r="C12" s="11">
        <f>B12-(B12-Interface!$C$3)*Interface!$C$8</f>
        <v>2895263.3875097907</v>
      </c>
      <c r="D12" s="7">
        <f t="shared" si="0"/>
        <v>0.11216393519913326</v>
      </c>
      <c r="E12" s="11">
        <f>B12-(B12-Interface!$C$3)*Interface!$C$13</f>
        <v>2842617.1823011851</v>
      </c>
      <c r="F12" s="7">
        <f t="shared" si="1"/>
        <v>0.11012488398211695</v>
      </c>
      <c r="G12" s="7">
        <f t="shared" si="2"/>
        <v>2.0390512170163078E-3</v>
      </c>
      <c r="H12" s="17"/>
    </row>
    <row r="13" spans="1:26" ht="15.75" customHeight="1" x14ac:dyDescent="0.25">
      <c r="A13" s="10">
        <v>11</v>
      </c>
      <c r="B13" s="11">
        <f>B12*(1+Interface!$C$2)</f>
        <v>3478549.9933455177</v>
      </c>
      <c r="C13" s="11">
        <f>B13-(B13-Interface!$C$3)*Interface!$C$8</f>
        <v>3230694.9940109658</v>
      </c>
      <c r="D13" s="7">
        <f t="shared" si="0"/>
        <v>0.11249900854780126</v>
      </c>
      <c r="E13" s="11">
        <f>B13-(B13-Interface!$C$3)*Interface!$C$13</f>
        <v>3168731.244177328</v>
      </c>
      <c r="F13" s="7">
        <f t="shared" si="1"/>
        <v>0.11054212524067175</v>
      </c>
      <c r="G13" s="7">
        <f t="shared" si="2"/>
        <v>1.9568833071295089E-3</v>
      </c>
    </row>
    <row r="14" spans="1:26" ht="15.75" customHeight="1" x14ac:dyDescent="0.25">
      <c r="A14" s="10">
        <v>12</v>
      </c>
      <c r="B14" s="11">
        <f>B13*(1+Interface!$C$2)</f>
        <v>3895975.9925469803</v>
      </c>
      <c r="C14" s="11">
        <f>B14-(B14-Interface!$C$3)*Interface!$C$8</f>
        <v>3606378.3932922822</v>
      </c>
      <c r="D14" s="7">
        <f t="shared" si="0"/>
        <v>0.11281406904388547</v>
      </c>
      <c r="E14" s="11">
        <f>B14-(B14-Interface!$C$3)*Interface!$C$13</f>
        <v>3533978.9934786079</v>
      </c>
      <c r="F14" s="7">
        <f t="shared" si="1"/>
        <v>0.11093503634747748</v>
      </c>
      <c r="G14" s="7">
        <f t="shared" si="2"/>
        <v>1.8790326964079895E-3</v>
      </c>
    </row>
    <row r="15" spans="1:26" ht="15.75" customHeight="1" x14ac:dyDescent="0.25">
      <c r="A15" s="10">
        <v>13</v>
      </c>
      <c r="B15" s="11">
        <f>B14*(1+Interface!$C$2)</f>
        <v>4363493.1116526183</v>
      </c>
      <c r="C15" s="11">
        <f>B15-(B15-Interface!$C$3)*Interface!$C$8</f>
        <v>4027143.8004873563</v>
      </c>
      <c r="D15" s="7">
        <f t="shared" si="0"/>
        <v>0.11311040227598212</v>
      </c>
      <c r="E15" s="11">
        <f>B15-(B15-Interface!$C$3)*Interface!$C$13</f>
        <v>3943056.4726960408</v>
      </c>
      <c r="F15" s="7">
        <f t="shared" si="1"/>
        <v>0.11130510013808181</v>
      </c>
      <c r="G15" s="7">
        <f t="shared" si="2"/>
        <v>1.8053021379003109E-3</v>
      </c>
    </row>
    <row r="16" spans="1:26" ht="15.75" customHeight="1" x14ac:dyDescent="0.25">
      <c r="A16" s="10">
        <v>14</v>
      </c>
      <c r="B16" s="11">
        <f>B15*(1+Interface!$C$2)</f>
        <v>4887112.2850509332</v>
      </c>
      <c r="C16" s="11">
        <f>B16-(B16-Interface!$C$3)*Interface!$C$8</f>
        <v>4498401.0565458396</v>
      </c>
      <c r="D16" s="7">
        <f t="shared" si="0"/>
        <v>0.11338922060053447</v>
      </c>
      <c r="E16" s="11">
        <f>B16-(B16-Interface!$C$3)*Interface!$C$13</f>
        <v>4401223.2494195662</v>
      </c>
      <c r="F16" s="7">
        <f t="shared" si="1"/>
        <v>0.11165372723777844</v>
      </c>
      <c r="G16" s="7">
        <f t="shared" si="2"/>
        <v>1.7354933627560243E-3</v>
      </c>
    </row>
    <row r="17" spans="1:11" ht="15.75" customHeight="1" x14ac:dyDescent="0.25">
      <c r="A17" s="10">
        <v>15</v>
      </c>
      <c r="B17" s="11">
        <f>B16*(1+Interface!$C$2)</f>
        <v>5473565.7592570456</v>
      </c>
      <c r="C17" s="11">
        <f>B17-(B17-Interface!$C$3)*Interface!$C$8</f>
        <v>5026209.1833313406</v>
      </c>
      <c r="D17" s="7">
        <f t="shared" si="0"/>
        <v>0.11365166477925404</v>
      </c>
      <c r="E17" s="11">
        <f>B17-(B17-Interface!$C$3)*Interface!$C$13</f>
        <v>4914370.0393499145</v>
      </c>
      <c r="F17" s="7">
        <f t="shared" si="1"/>
        <v>0.1119822553586578</v>
      </c>
      <c r="G17" s="7">
        <f t="shared" si="2"/>
        <v>1.6694094205962351E-3</v>
      </c>
    </row>
    <row r="18" spans="1:11" ht="15.75" customHeight="1" x14ac:dyDescent="0.25">
      <c r="A18" s="10">
        <v>16</v>
      </c>
      <c r="B18" s="11">
        <f>B17*(1+Interface!$C$2)</f>
        <v>6130393.6503678914</v>
      </c>
      <c r="C18" s="11">
        <f>B18-(B18-Interface!$C$3)*Interface!$C$8</f>
        <v>5617354.2853311021</v>
      </c>
      <c r="D18" s="7">
        <f t="shared" si="0"/>
        <v>0.11389880613799774</v>
      </c>
      <c r="E18" s="11">
        <f>B18-(B18-Interface!$C$3)*Interface!$C$13</f>
        <v>5489094.4440719048</v>
      </c>
      <c r="F18" s="7">
        <f t="shared" si="1"/>
        <v>0.11229194959296684</v>
      </c>
      <c r="G18" s="7">
        <f t="shared" si="2"/>
        <v>1.6068565450308991E-3</v>
      </c>
    </row>
    <row r="19" spans="1:11" ht="15.75" customHeight="1" x14ac:dyDescent="0.25">
      <c r="A19" s="10">
        <v>17</v>
      </c>
      <c r="B19" s="11">
        <f>B18*(1+Interface!$C$2)</f>
        <v>6866040.8884120388</v>
      </c>
      <c r="C19" s="11">
        <f>B19-(B19-Interface!$C$3)*Interface!$C$8</f>
        <v>6279436.7995708352</v>
      </c>
      <c r="D19" s="7">
        <f t="shared" si="0"/>
        <v>0.11413164911081641</v>
      </c>
      <c r="E19" s="11">
        <f>B19-(B19-Interface!$C$3)*Interface!$C$13</f>
        <v>6132785.7773605343</v>
      </c>
      <c r="F19" s="7">
        <f t="shared" si="1"/>
        <v>0.11258400350084918</v>
      </c>
      <c r="G19" s="7">
        <f t="shared" si="2"/>
        <v>1.5476456099672298E-3</v>
      </c>
    </row>
    <row r="20" spans="1:11" ht="15.75" customHeight="1" x14ac:dyDescent="0.25">
      <c r="A20" s="10">
        <v>18</v>
      </c>
      <c r="B20" s="11">
        <f>B19*(1+Interface!$C$2)</f>
        <v>7689965.7950214846</v>
      </c>
      <c r="C20" s="11">
        <f>B20-(B20-Interface!$C$3)*Interface!$C$8</f>
        <v>7020969.2155193361</v>
      </c>
      <c r="D20" s="7">
        <f t="shared" si="0"/>
        <v>0.11435113405527231</v>
      </c>
      <c r="E20" s="11">
        <f>B20-(B20-Interface!$C$3)*Interface!$C$13</f>
        <v>6853720.0706437994</v>
      </c>
      <c r="F20" s="7">
        <f t="shared" si="1"/>
        <v>0.11285954081807992</v>
      </c>
      <c r="G20" s="7">
        <f t="shared" si="2"/>
        <v>1.4915932371923901E-3</v>
      </c>
    </row>
    <row r="21" spans="1:11" ht="15.75" customHeight="1" x14ac:dyDescent="0.25">
      <c r="A21" s="10">
        <v>19</v>
      </c>
      <c r="B21" s="11">
        <f>B20*(1+Interface!$C$2)</f>
        <v>8612761.6904240642</v>
      </c>
      <c r="C21" s="11">
        <f>B21-(B21-Interface!$C$3)*Interface!$C$8</f>
        <v>7851485.5213816576</v>
      </c>
      <c r="D21" s="7">
        <f t="shared" si="0"/>
        <v>0.11455814024492139</v>
      </c>
      <c r="E21" s="11">
        <f>B21-(B21-Interface!$C$3)*Interface!$C$13</f>
        <v>7661166.4791210564</v>
      </c>
      <c r="F21" s="7">
        <f t="shared" si="1"/>
        <v>0.11311961763500866</v>
      </c>
      <c r="G21" s="7">
        <f t="shared" si="2"/>
        <v>1.4385226099127291E-3</v>
      </c>
    </row>
    <row r="22" spans="1:11" ht="15.75" customHeight="1" x14ac:dyDescent="0.25">
      <c r="A22" s="10">
        <v>20</v>
      </c>
      <c r="B22" s="11">
        <f>B21*(1+Interface!$C$2)</f>
        <v>9646293.0932749528</v>
      </c>
      <c r="C22" s="11">
        <f>B22-(B22-Interface!$C$3)*Interface!$C$8</f>
        <v>8781663.7839474566</v>
      </c>
      <c r="D22" s="7">
        <f t="shared" si="0"/>
        <v>0.11475348896218796</v>
      </c>
      <c r="E22" s="11">
        <f>B22-(B22-Interface!$C$3)*Interface!$C$13</f>
        <v>8565506.456615584</v>
      </c>
      <c r="F22" s="7">
        <f t="shared" si="1"/>
        <v>0.11336522492122958</v>
      </c>
      <c r="G22" s="7">
        <f t="shared" si="2"/>
        <v>1.3882640409583757E-3</v>
      </c>
      <c r="H22" s="17"/>
    </row>
    <row r="23" spans="1:11" ht="12.5" x14ac:dyDescent="0.25">
      <c r="A23" s="10">
        <v>21</v>
      </c>
      <c r="B23" s="11">
        <f>B22*(1+Interface!$C$2)</f>
        <v>10803848.264467949</v>
      </c>
      <c r="C23" s="11">
        <f>B23-(B23-Interface!$C$3)*Interface!$C$8</f>
        <v>9823463.4380211532</v>
      </c>
      <c r="D23" s="7">
        <f t="shared" si="0"/>
        <v>0.1149379466298015</v>
      </c>
      <c r="E23" s="11">
        <f>B23-(B23-Interface!$C$3)*Interface!$C$13</f>
        <v>9578367.2314094547</v>
      </c>
      <c r="F23" s="7">
        <f t="shared" si="1"/>
        <v>0.11359729129134877</v>
      </c>
      <c r="G23" s="7">
        <f t="shared" si="2"/>
        <v>1.3406553384527342E-3</v>
      </c>
    </row>
    <row r="24" spans="1:11" ht="12.5" x14ac:dyDescent="0.25">
      <c r="A24" s="10">
        <v>22</v>
      </c>
      <c r="B24" s="11">
        <f>B23*(1+Interface!$C$2)</f>
        <v>12100310.056204105</v>
      </c>
      <c r="C24" s="11">
        <f>B24-(B24-Interface!$C$3)*Interface!$C$8</f>
        <v>10990279.050583694</v>
      </c>
      <c r="D24" s="7">
        <f t="shared" si="0"/>
        <v>0.11511222793174158</v>
      </c>
      <c r="E24" s="11">
        <f>B24-(B24-Interface!$C$3)*Interface!$C$13</f>
        <v>10712771.299178591</v>
      </c>
      <c r="F24" s="7">
        <f t="shared" si="1"/>
        <v>0.11381668592559002</v>
      </c>
      <c r="G24" s="7">
        <f t="shared" si="2"/>
        <v>1.2955420061515621E-3</v>
      </c>
      <c r="J24" s="17"/>
      <c r="K24" s="17"/>
    </row>
    <row r="25" spans="1:11" ht="12.5" x14ac:dyDescent="0.25">
      <c r="A25" s="10">
        <v>23</v>
      </c>
      <c r="B25" s="11">
        <f>B24*(1+Interface!$C$2)</f>
        <v>13552347.262948599</v>
      </c>
      <c r="C25" s="11">
        <f>B25-(B25-Interface!$C$3)*Interface!$C$8</f>
        <v>12297112.536653738</v>
      </c>
      <c r="D25" s="7">
        <f t="shared" si="0"/>
        <v>0.11527699888544651</v>
      </c>
      <c r="E25" s="11">
        <f>B25-(B25-Interface!$C$3)*Interface!$C$13</f>
        <v>11983303.855080023</v>
      </c>
      <c r="F25" s="7">
        <f t="shared" si="1"/>
        <v>0.11402422157498893</v>
      </c>
      <c r="G25" s="7">
        <f t="shared" si="2"/>
        <v>1.2527773104575868E-3</v>
      </c>
      <c r="K25" s="17"/>
    </row>
    <row r="26" spans="1:11" ht="12.5" x14ac:dyDescent="0.25">
      <c r="A26" s="10">
        <v>24</v>
      </c>
      <c r="B26" s="11">
        <f>B25*(1+Interface!$C$2)</f>
        <v>15178628.934502432</v>
      </c>
      <c r="C26" s="11">
        <f>B26-(B26-Interface!$C$3)*Interface!$C$8</f>
        <v>13760766.041052189</v>
      </c>
      <c r="D26" s="7">
        <f t="shared" si="0"/>
        <v>0.11543287983608841</v>
      </c>
      <c r="E26" s="11">
        <f>B26-(B26-Interface!$C$3)*Interface!$C$13</f>
        <v>13406300.317689627</v>
      </c>
      <c r="F26" s="7">
        <f t="shared" si="1"/>
        <v>0.11422065759469691</v>
      </c>
      <c r="G26" s="7">
        <f t="shared" si="2"/>
        <v>1.2122222413915029E-3</v>
      </c>
    </row>
    <row r="27" spans="1:11" ht="12.5" x14ac:dyDescent="0.25">
      <c r="A27" s="10">
        <v>25</v>
      </c>
      <c r="B27" s="11">
        <f>B26*(1+Interface!$C$2)</f>
        <v>17000064.406642724</v>
      </c>
      <c r="C27" s="11">
        <f>B27-(B27-Interface!$C$3)*Interface!$C$8</f>
        <v>15400057.965978451</v>
      </c>
      <c r="D27" s="7">
        <f t="shared" si="0"/>
        <v>0.11558044835123882</v>
      </c>
      <c r="E27" s="11">
        <f>B27-(B27-Interface!$C$3)*Interface!$C$13</f>
        <v>15000056.355812384</v>
      </c>
      <c r="F27" s="7">
        <f t="shared" si="1"/>
        <v>0.11440670296065569</v>
      </c>
      <c r="G27" s="7">
        <f t="shared" si="2"/>
        <v>1.1737453905831252E-3</v>
      </c>
    </row>
    <row r="28" spans="1:11" ht="12.5" x14ac:dyDescent="0.25">
      <c r="A28" s="10">
        <v>26</v>
      </c>
      <c r="B28" s="11">
        <f>B27*(1+Interface!$C$2)</f>
        <v>19040072.135439854</v>
      </c>
      <c r="C28" s="11">
        <f>B28-(B28-Interface!$C$3)*Interface!$C$8</f>
        <v>17236064.921895869</v>
      </c>
      <c r="D28" s="7">
        <f t="shared" si="0"/>
        <v>0.11572024200043685</v>
      </c>
      <c r="E28" s="11">
        <f>B28-(B28-Interface!$C$3)*Interface!$C$13</f>
        <v>16785063.118509874</v>
      </c>
      <c r="F28" s="7">
        <f t="shared" si="1"/>
        <v>0.11458301923482517</v>
      </c>
      <c r="G28" s="7">
        <f t="shared" si="2"/>
        <v>1.1372227656116785E-3</v>
      </c>
    </row>
    <row r="29" spans="1:11" ht="12.5" x14ac:dyDescent="0.25">
      <c r="A29" s="10">
        <v>27</v>
      </c>
      <c r="B29" s="11">
        <f>B28*(1+Interface!$C$2)</f>
        <v>21324880.791692637</v>
      </c>
      <c r="C29" s="11"/>
      <c r="D29" s="7">
        <f t="shared" si="0"/>
        <v>-1</v>
      </c>
      <c r="E29" s="11">
        <f>B29-(B29-Interface!$C$3)*Interface!$C$13</f>
        <v>18784270.692731056</v>
      </c>
      <c r="F29" s="7">
        <f t="shared" si="1"/>
        <v>0.11475022345243513</v>
      </c>
      <c r="G29" s="7">
        <f t="shared" si="2"/>
        <v>-1.1147502234524351</v>
      </c>
    </row>
    <row r="30" spans="1:11" ht="12.5" x14ac:dyDescent="0.25">
      <c r="A30" s="10">
        <v>28</v>
      </c>
      <c r="B30" s="11">
        <f>B29*(1+Interface!$C$2)</f>
        <v>23883866.486695755</v>
      </c>
      <c r="C30" s="11">
        <f>B30-(B30-Interface!$C$3)*Interface!$C$8</f>
        <v>21595479.838026181</v>
      </c>
      <c r="D30" s="7">
        <f t="shared" si="0"/>
        <v>0.11597847078116619</v>
      </c>
      <c r="E30" s="11">
        <f>B30-(B30-Interface!$C$3)*Interface!$C$13</f>
        <v>21023383.175858784</v>
      </c>
      <c r="F30" s="7">
        <f t="shared" si="1"/>
        <v>0.11490889091161938</v>
      </c>
      <c r="G30" s="7">
        <f t="shared" si="2"/>
        <v>1.0695798695468106E-3</v>
      </c>
    </row>
    <row r="31" spans="1:11" ht="12.5" x14ac:dyDescent="0.25">
      <c r="A31" s="10">
        <v>29</v>
      </c>
      <c r="B31" s="11">
        <f>B30*(1+Interface!$C$2)</f>
        <v>26749930.465099249</v>
      </c>
      <c r="C31" s="11">
        <f>B31-(B31-Interface!$C$3)*Interface!$C$8</f>
        <v>24174937.418589324</v>
      </c>
      <c r="D31" s="7">
        <f t="shared" si="0"/>
        <v>0.11609780428502914</v>
      </c>
      <c r="E31" s="11">
        <f>B31-(B31-Interface!$C$3)*Interface!$C$13</f>
        <v>23531189.156961843</v>
      </c>
      <c r="F31" s="7">
        <f t="shared" si="1"/>
        <v>0.11505955785145172</v>
      </c>
      <c r="G31" s="7">
        <f t="shared" si="2"/>
        <v>1.0382464335774166E-3</v>
      </c>
    </row>
    <row r="32" spans="1:11" ht="12.5" x14ac:dyDescent="0.25">
      <c r="A32" s="10">
        <v>30</v>
      </c>
      <c r="B32" s="11">
        <f>B31*(1+Interface!$C$2)</f>
        <v>29959922.120911162</v>
      </c>
      <c r="C32" s="11">
        <f>B32-(B32-Interface!$C$3)*Interface!$C$8</f>
        <v>27063929.908820048</v>
      </c>
      <c r="D32" s="7">
        <f t="shared" si="0"/>
        <v>0.1162111643060324</v>
      </c>
      <c r="E32" s="11">
        <f>B32-(B32-Interface!$C$3)*Interface!$C$13</f>
        <v>26339931.855797268</v>
      </c>
      <c r="F32" s="7">
        <f t="shared" si="1"/>
        <v>0.11520272400900766</v>
      </c>
      <c r="G32" s="7">
        <f t="shared" si="2"/>
        <v>1.0084402970247375E-3</v>
      </c>
    </row>
    <row r="33" spans="1:7" ht="12.5" x14ac:dyDescent="0.25">
      <c r="A33" s="10">
        <v>31</v>
      </c>
      <c r="B33" s="11">
        <f>B32*(1+Interface!$C$2)</f>
        <v>33555112.775420502</v>
      </c>
      <c r="C33" s="11">
        <f>B33-(B33-Interface!$C$3)*Interface!$C$8</f>
        <v>30299601.497878451</v>
      </c>
      <c r="D33" s="7">
        <f t="shared" si="0"/>
        <v>0.11631892556308498</v>
      </c>
      <c r="E33" s="11">
        <f>B33-(B33-Interface!$C$3)*Interface!$C$13</f>
        <v>29485723.678492941</v>
      </c>
      <c r="F33" s="7">
        <f t="shared" si="1"/>
        <v>0.11533885504980357</v>
      </c>
      <c r="G33" s="7">
        <f t="shared" si="2"/>
        <v>9.8007051328141692E-4</v>
      </c>
    </row>
    <row r="34" spans="1:7" ht="12.5" x14ac:dyDescent="0.25">
      <c r="A34" s="10">
        <v>32</v>
      </c>
      <c r="B34" s="11">
        <f>B33*(1+Interface!$C$2)</f>
        <v>37581726.308470964</v>
      </c>
      <c r="C34" s="11">
        <f>B34-(B34-Interface!$C$3)*Interface!$C$8</f>
        <v>33923553.677623868</v>
      </c>
      <c r="D34" s="7">
        <f t="shared" si="0"/>
        <v>0.11642143669462679</v>
      </c>
      <c r="E34" s="11">
        <f>B34-(B34-Interface!$C$3)*Interface!$C$13</f>
        <v>33009010.519912094</v>
      </c>
      <c r="F34" s="7">
        <f t="shared" si="1"/>
        <v>0.11546838486892663</v>
      </c>
      <c r="G34" s="7">
        <f t="shared" si="2"/>
        <v>9.5305182570015745E-4</v>
      </c>
    </row>
    <row r="35" spans="1:7" ht="12.5" x14ac:dyDescent="0.25">
      <c r="A35" s="10">
        <v>33</v>
      </c>
      <c r="B35" s="11">
        <f>B34*(1+Interface!$C$2)</f>
        <v>42091533.465487488</v>
      </c>
      <c r="C35" s="11">
        <f>B35-(B35-Interface!$C$3)*Interface!$C$8</f>
        <v>37982380.118938737</v>
      </c>
      <c r="D35" s="7">
        <f t="shared" si="0"/>
        <v>0.11651902211721277</v>
      </c>
      <c r="E35" s="11">
        <f>B35-(B35-Interface!$C$3)*Interface!$C$13</f>
        <v>36955091.782301553</v>
      </c>
      <c r="F35" s="7">
        <f t="shared" si="1"/>
        <v>0.11559171776251231</v>
      </c>
      <c r="G35" s="7">
        <f t="shared" si="2"/>
        <v>9.2730435470045336E-4</v>
      </c>
    </row>
    <row r="36" spans="1:7" ht="12.5" x14ac:dyDescent="0.25">
      <c r="A36" s="10">
        <v>34</v>
      </c>
      <c r="B36" s="11">
        <f>B35*(1+Interface!$C$2)</f>
        <v>47142517.481345989</v>
      </c>
      <c r="C36" s="11">
        <f>B36-(B36-Interface!$C$3)*Interface!$C$8</f>
        <v>42528265.733211391</v>
      </c>
      <c r="D36" s="7">
        <f t="shared" si="0"/>
        <v>0.11661198376167459</v>
      </c>
      <c r="E36" s="11">
        <f>B36-(B36-Interface!$C$3)*Interface!$C$13</f>
        <v>41374702.796177737</v>
      </c>
      <c r="F36" s="7">
        <f t="shared" si="1"/>
        <v>0.11570923047103565</v>
      </c>
      <c r="G36" s="7">
        <f t="shared" si="2"/>
        <v>9.0275329063893572E-4</v>
      </c>
    </row>
    <row r="37" spans="1:7" ht="12.5" x14ac:dyDescent="0.25">
      <c r="A37" s="10">
        <v>35</v>
      </c>
      <c r="B37" s="11">
        <f>B36*(1+Interface!$C$2)</f>
        <v>52799619.579107516</v>
      </c>
      <c r="C37" s="11">
        <f>B37-(B37-Interface!$C$3)*Interface!$C$8</f>
        <v>47619657.621196762</v>
      </c>
      <c r="D37" s="7">
        <f t="shared" si="0"/>
        <v>0.11670060269226079</v>
      </c>
      <c r="E37" s="11">
        <f>B37-(B37-Interface!$C$3)*Interface!$C$13</f>
        <v>46324667.131719075</v>
      </c>
      <c r="F37" s="7">
        <f t="shared" si="1"/>
        <v>0.1158212740972695</v>
      </c>
      <c r="G37" s="7">
        <f t="shared" si="2"/>
        <v>8.7932859499129101E-4</v>
      </c>
    </row>
    <row r="38" spans="1:7" ht="12.5" x14ac:dyDescent="0.25">
      <c r="A38" s="10">
        <v>36</v>
      </c>
      <c r="B38" s="11">
        <f>B37*(1+Interface!$C$2)</f>
        <v>59135573.928600423</v>
      </c>
      <c r="C38" s="11">
        <f>B38-(B38-Interface!$C$3)*Interface!$C$8</f>
        <v>53322016.535740383</v>
      </c>
      <c r="D38" s="7">
        <f t="shared" si="0"/>
        <v>0.11678514061449863</v>
      </c>
      <c r="E38" s="11">
        <f>B38-(B38-Interface!$C$3)*Interface!$C$13</f>
        <v>51868627.187525369</v>
      </c>
      <c r="F38" s="7">
        <f t="shared" si="1"/>
        <v>0.11592817590278992</v>
      </c>
      <c r="G38" s="7">
        <f t="shared" si="2"/>
        <v>8.5696471170870758E-4</v>
      </c>
    </row>
    <row r="39" spans="1:7" ht="12.5" x14ac:dyDescent="0.25">
      <c r="A39" s="10">
        <v>37</v>
      </c>
      <c r="B39" s="11">
        <f>B38*(1+Interface!$C$2)</f>
        <v>66231842.800032482</v>
      </c>
      <c r="C39" s="11">
        <f>B39-(B39-Interface!$C$3)*Interface!$C$8</f>
        <v>59708658.520029232</v>
      </c>
      <c r="D39" s="7">
        <f t="shared" si="0"/>
        <v>0.11686584127771193</v>
      </c>
      <c r="E39" s="11">
        <f>B39-(B39-Interface!$C$3)*Interface!$C$13</f>
        <v>58077862.450028419</v>
      </c>
      <c r="F39" s="7">
        <f t="shared" si="1"/>
        <v>0.11603024098764037</v>
      </c>
      <c r="G39" s="7">
        <f t="shared" si="2"/>
        <v>8.3560029007156977E-4</v>
      </c>
    </row>
    <row r="40" spans="1:7" ht="12.5" x14ac:dyDescent="0.25">
      <c r="A40" s="10">
        <v>38</v>
      </c>
      <c r="B40" s="11">
        <f>B39*(1+Interface!$C$2)</f>
        <v>74179663.936036393</v>
      </c>
      <c r="C40" s="11">
        <f>B40-(B40-Interface!$C$3)*Interface!$C$8</f>
        <v>66861697.542432755</v>
      </c>
      <c r="D40" s="7">
        <f t="shared" si="0"/>
        <v>0.11694293177818338</v>
      </c>
      <c r="E40" s="11">
        <f>B40-(B40-Interface!$C$3)*Interface!$C$13</f>
        <v>65032205.944031842</v>
      </c>
      <c r="F40" s="7">
        <f t="shared" si="1"/>
        <v>0.11612775385828167</v>
      </c>
      <c r="G40" s="7">
        <f t="shared" si="2"/>
        <v>8.1517791990171062E-4</v>
      </c>
    </row>
    <row r="41" spans="1:7" ht="12.5" x14ac:dyDescent="0.25">
      <c r="A41" s="10">
        <v>39</v>
      </c>
      <c r="B41" s="11">
        <f>B40*(1+Interface!$C$2)</f>
        <v>83081223.608360767</v>
      </c>
      <c r="C41" s="11">
        <f>B41-(B41-Interface!$C$3)*Interface!$C$8</f>
        <v>74873101.247524694</v>
      </c>
      <c r="D41" s="7">
        <f t="shared" si="0"/>
        <v>0.11701662376891053</v>
      </c>
      <c r="E41" s="11">
        <f>B41-(B41-Interface!$C$3)*Interface!$C$13</f>
        <v>72821070.657315671</v>
      </c>
      <c r="F41" s="7">
        <f t="shared" si="1"/>
        <v>0.11622097988926128</v>
      </c>
      <c r="G41" s="7">
        <f t="shared" si="2"/>
        <v>7.9564387964925487E-4</v>
      </c>
    </row>
    <row r="42" spans="1:7" ht="12.5" x14ac:dyDescent="0.25">
      <c r="A42" s="10">
        <v>40</v>
      </c>
      <c r="B42" s="11">
        <f>B41*(1+Interface!$C$2)</f>
        <v>93050970.441364065</v>
      </c>
      <c r="C42" s="11">
        <f>B42-(B42-Interface!$C$3)*Interface!$C$8</f>
        <v>83845873.39722766</v>
      </c>
      <c r="D42" s="7">
        <f t="shared" si="0"/>
        <v>0.11708711458179111</v>
      </c>
      <c r="E42" s="11">
        <f>B42-(B42-Interface!$C$3)*Interface!$C$13</f>
        <v>81544599.136193559</v>
      </c>
      <c r="F42" s="7">
        <f t="shared" si="1"/>
        <v>0.11631016668421346</v>
      </c>
      <c r="G42" s="7">
        <f t="shared" si="2"/>
        <v>7.7694789757765115E-4</v>
      </c>
    </row>
    <row r="43" spans="1:7" ht="12.5" x14ac:dyDescent="0.25">
      <c r="A43" s="10">
        <v>41</v>
      </c>
      <c r="B43" s="11">
        <f>B42*(1+Interface!$C$2)</f>
        <v>104217086.89432776</v>
      </c>
      <c r="C43" s="11">
        <f>B43-(B43-Interface!$C$3)*Interface!$C$8</f>
        <v>93895378.20489499</v>
      </c>
      <c r="D43" s="7">
        <f t="shared" si="0"/>
        <v>0.11715458826790393</v>
      </c>
      <c r="E43" s="11">
        <f>B43-(B43-Interface!$C$3)*Interface!$C$13</f>
        <v>91314951.03253679</v>
      </c>
      <c r="F43" s="7">
        <f t="shared" si="1"/>
        <v>0.11639554534184393</v>
      </c>
      <c r="G43" s="7">
        <f t="shared" si="2"/>
        <v>7.5904292605999402E-4</v>
      </c>
    </row>
    <row r="44" spans="1:7" ht="12.5" x14ac:dyDescent="0.25">
      <c r="A44" s="10">
        <v>42</v>
      </c>
      <c r="B44" s="11">
        <f>B43*(1+Interface!$C$2)</f>
        <v>116723137.32164711</v>
      </c>
      <c r="C44" s="11">
        <f>B44-(B44-Interface!$C$3)*Interface!$C$8</f>
        <v>105150823.5894824</v>
      </c>
      <c r="D44" s="7">
        <f t="shared" si="0"/>
        <v>0.11721921656133771</v>
      </c>
      <c r="E44" s="11">
        <f>B44-(B44-Interface!$C$3)*Interface!$C$13</f>
        <v>102257745.15644121</v>
      </c>
      <c r="F44" s="7">
        <f t="shared" si="1"/>
        <v>0.11647733163252472</v>
      </c>
      <c r="G44" s="7">
        <f t="shared" si="2"/>
        <v>7.4188492881299695E-4</v>
      </c>
    </row>
    <row r="45" spans="1:7" ht="12.5" x14ac:dyDescent="0.25">
      <c r="A45" s="10">
        <v>43</v>
      </c>
      <c r="B45" s="11">
        <f>B44*(1+Interface!$C$2)</f>
        <v>130729913.80024478</v>
      </c>
      <c r="C45" s="11">
        <f>B45-(B45-Interface!$C$3)*Interface!$C$8</f>
        <v>117756922.4202203</v>
      </c>
      <c r="D45" s="7">
        <f t="shared" si="0"/>
        <v>0.11728115977178954</v>
      </c>
      <c r="E45" s="11">
        <f>B45-(B45-Interface!$C$3)*Interface!$C$13</f>
        <v>114513674.57521418</v>
      </c>
      <c r="F45" s="7">
        <f t="shared" si="1"/>
        <v>0.11655572709100825</v>
      </c>
      <c r="G45" s="7">
        <f t="shared" si="2"/>
        <v>7.2543268078129053E-4</v>
      </c>
    </row>
    <row r="46" spans="1:7" ht="12.5" x14ac:dyDescent="0.25">
      <c r="A46" s="10">
        <v>44</v>
      </c>
      <c r="B46" s="11">
        <f>B45*(1+Interface!$C$2)</f>
        <v>146417503.45627415</v>
      </c>
      <c r="C46" s="11">
        <f>B46-(B46-Interface!$C$3)*Interface!$C$8</f>
        <v>131875753.11064674</v>
      </c>
      <c r="D46" s="7">
        <f t="shared" si="0"/>
        <v>0.11734056761089406</v>
      </c>
      <c r="E46" s="11">
        <f>B46-(B46-Interface!$C$3)*Interface!$C$13</f>
        <v>128240315.52423988</v>
      </c>
      <c r="F46" s="7">
        <f t="shared" si="1"/>
        <v>0.11663092003061748</v>
      </c>
      <c r="G46" s="7">
        <f t="shared" si="2"/>
        <v>7.0964758027658448E-4</v>
      </c>
    </row>
    <row r="47" spans="1:7" ht="12.5" x14ac:dyDescent="0.25">
      <c r="A47" s="10">
        <v>45</v>
      </c>
      <c r="B47" s="11">
        <f>B46*(1+Interface!$C$2)</f>
        <v>163987603.87102705</v>
      </c>
      <c r="C47" s="11">
        <f>B47-(B47-Interface!$C$3)*Interface!$C$8</f>
        <v>147688843.48392436</v>
      </c>
      <c r="D47" s="7">
        <f t="shared" si="0"/>
        <v>0.11739757995698441</v>
      </c>
      <c r="E47" s="11">
        <f>B47-(B47-Interface!$C$3)*Interface!$C$13</f>
        <v>143614153.38714868</v>
      </c>
      <c r="F47" s="7">
        <f t="shared" si="1"/>
        <v>0.11670308648407035</v>
      </c>
      <c r="G47" s="7">
        <f t="shared" si="2"/>
        <v>6.944934729140595E-4</v>
      </c>
    </row>
    <row r="48" spans="1:7" ht="12.5" x14ac:dyDescent="0.25">
      <c r="A48" s="10">
        <v>46</v>
      </c>
      <c r="B48" s="11">
        <f>B47*(1+Interface!$C$2)</f>
        <v>183666116.33555031</v>
      </c>
      <c r="C48" s="11">
        <f>B48-(B48-Interface!$C$3)*Interface!$C$8</f>
        <v>165399504.70199528</v>
      </c>
      <c r="D48" s="7">
        <f t="shared" si="0"/>
        <v>0.11745232756271351</v>
      </c>
      <c r="E48" s="11">
        <f>B48-(B48-Interface!$C$3)*Interface!$C$13</f>
        <v>160832851.79360652</v>
      </c>
      <c r="F48" s="7">
        <f t="shared" si="1"/>
        <v>0.11677239107587756</v>
      </c>
      <c r="G48" s="7">
        <f t="shared" si="2"/>
        <v>6.7993648683595254E-4</v>
      </c>
    </row>
    <row r="49" spans="1:7" ht="12.5" x14ac:dyDescent="0.25">
      <c r="A49" s="10">
        <v>47</v>
      </c>
      <c r="B49" s="11">
        <f>B48*(1+Interface!$C$2)</f>
        <v>205706050.29581636</v>
      </c>
      <c r="C49" s="11">
        <f>B49-(B49-Interface!$C$3)*Interface!$C$8</f>
        <v>185235445.26623473</v>
      </c>
      <c r="D49" s="7">
        <f t="shared" si="0"/>
        <v>0.11750493270970419</v>
      </c>
      <c r="E49" s="11">
        <f>B49-(B49-Interface!$C$3)*Interface!$C$13</f>
        <v>180117794.00883931</v>
      </c>
      <c r="F49" s="7">
        <f t="shared" si="1"/>
        <v>0.11683898783101587</v>
      </c>
      <c r="G49" s="7">
        <f t="shared" si="2"/>
        <v>6.659448786883182E-4</v>
      </c>
    </row>
    <row r="50" spans="1:7" ht="12.5" x14ac:dyDescent="0.25">
      <c r="A50" s="10">
        <v>48</v>
      </c>
      <c r="B50" s="11">
        <f>B49*(1+Interface!$C$2)</f>
        <v>230390776.33131436</v>
      </c>
      <c r="C50" s="11">
        <f>B50-(B50-Interface!$C$3)*Interface!$C$8</f>
        <v>207451698.69818291</v>
      </c>
      <c r="D50" s="7">
        <f t="shared" si="0"/>
        <v>0.11755550981412788</v>
      </c>
      <c r="E50" s="11">
        <f>B50-(B50-Interface!$C$3)*Interface!$C$13</f>
        <v>201716929.28990006</v>
      </c>
      <c r="F50" s="7">
        <f t="shared" si="1"/>
        <v>0.11690302092432692</v>
      </c>
      <c r="G50" s="7">
        <f t="shared" si="2"/>
        <v>6.5248888980096176E-4</v>
      </c>
    </row>
    <row r="51" spans="1:7" ht="12.5" x14ac:dyDescent="0.25">
      <c r="A51" s="10">
        <v>49</v>
      </c>
      <c r="B51" s="11">
        <f>B50*(1+Interface!$C$2)</f>
        <v>258037669.49107209</v>
      </c>
      <c r="C51" s="11">
        <f>B51-(B51-Interface!$C$3)*Interface!$C$8</f>
        <v>232333902.54196489</v>
      </c>
      <c r="D51" s="7">
        <f t="shared" si="0"/>
        <v>0.1176041659868603</v>
      </c>
      <c r="E51" s="11">
        <f>B51-(B51-Interface!$C$3)*Interface!$C$13</f>
        <v>225907960.80468807</v>
      </c>
      <c r="F51" s="7">
        <f t="shared" si="1"/>
        <v>0.11696462537485308</v>
      </c>
      <c r="G51" s="7">
        <f t="shared" si="2"/>
        <v>6.3954061200721668E-4</v>
      </c>
    </row>
    <row r="52" spans="1:7" ht="12.5" x14ac:dyDescent="0.25">
      <c r="A52" s="10">
        <v>50</v>
      </c>
      <c r="B52" s="11">
        <f>B51*(1+Interface!$C$2)</f>
        <v>289002189.83000076</v>
      </c>
      <c r="C52" s="11">
        <f>B52-(B52-Interface!$C$3)*Interface!$C$8</f>
        <v>260201970.84700069</v>
      </c>
      <c r="D52" s="7">
        <f t="shared" si="0"/>
        <v>0.1176510015516179</v>
      </c>
      <c r="E52" s="11">
        <f>B52-(B52-Interface!$C$3)*Interface!$C$13</f>
        <v>253001916.10125065</v>
      </c>
      <c r="F52" s="7">
        <f t="shared" si="1"/>
        <v>0.11702392768905834</v>
      </c>
      <c r="G52" s="7">
        <f t="shared" si="2"/>
        <v>6.2707386255955733E-4</v>
      </c>
    </row>
    <row r="53" spans="1:7" ht="12.5" x14ac:dyDescent="0.25">
      <c r="A53" s="10">
        <v>51</v>
      </c>
      <c r="B53" s="11">
        <f>B52*(1+Interface!$C$2)</f>
        <v>323682452.6096009</v>
      </c>
      <c r="C53" s="11">
        <f>B53-(B53-Interface!$C$3)*Interface!$C$8</f>
        <v>291414207.3486408</v>
      </c>
      <c r="D53" s="7">
        <f t="shared" si="0"/>
        <v>0.11769611052424245</v>
      </c>
      <c r="E53" s="11">
        <f>B53-(B53-Interface!$C$3)*Interface!$C$13</f>
        <v>283347146.03340077</v>
      </c>
      <c r="F53" s="7">
        <f t="shared" si="1"/>
        <v>0.11708104645664985</v>
      </c>
      <c r="G53" s="7">
        <f t="shared" si="2"/>
        <v>6.1506406759259669E-4</v>
      </c>
    </row>
    <row r="54" spans="1:7" ht="12.5" x14ac:dyDescent="0.25">
      <c r="A54" s="10">
        <v>52</v>
      </c>
      <c r="B54" s="11">
        <f>B53*(1+Interface!$C$2)</f>
        <v>362524346.92275304</v>
      </c>
      <c r="C54" s="11">
        <f>B54-(B54-Interface!$C$3)*Interface!$C$8</f>
        <v>326371912.23047775</v>
      </c>
      <c r="D54" s="7">
        <f t="shared" si="0"/>
        <v>0.11773958105607751</v>
      </c>
      <c r="E54" s="11">
        <f>B54-(B54-Interface!$C$3)*Interface!$C$13</f>
        <v>317333803.55740893</v>
      </c>
      <c r="F54" s="7">
        <f t="shared" si="1"/>
        <v>0.11713609290246985</v>
      </c>
      <c r="G54" s="7">
        <f t="shared" si="2"/>
        <v>6.034881536076675E-4</v>
      </c>
    </row>
    <row r="55" spans="1:7" ht="12.5" x14ac:dyDescent="0.25">
      <c r="A55" s="10">
        <v>53</v>
      </c>
      <c r="B55" s="11">
        <f>B54*(1+Interface!$C$2)</f>
        <v>406027268.55348343</v>
      </c>
      <c r="C55" s="11">
        <f>B55-(B55-Interface!$C$3)*Interface!$C$8</f>
        <v>365524541.69813508</v>
      </c>
      <c r="D55" s="7">
        <f t="shared" si="0"/>
        <v>0.1177814958441723</v>
      </c>
      <c r="E55" s="11">
        <f>B55-(B55-Interface!$C$3)*Interface!$C$13</f>
        <v>355398859.98429799</v>
      </c>
      <c r="F55" s="7">
        <f t="shared" si="1"/>
        <v>0.11718917139769736</v>
      </c>
      <c r="G55" s="7">
        <f t="shared" si="2"/>
        <v>5.9232444647494553E-4</v>
      </c>
    </row>
    <row r="56" spans="1:7" ht="12.5" x14ac:dyDescent="0.25">
      <c r="A56" s="10">
        <v>54</v>
      </c>
      <c r="B56" s="11">
        <f>B55*(1+Interface!$C$2)</f>
        <v>454750540.7799015</v>
      </c>
      <c r="C56" s="11">
        <f>B56-(B56-Interface!$C$3)*Interface!$C$8</f>
        <v>409375486.70191133</v>
      </c>
      <c r="D56" s="7">
        <f t="shared" si="0"/>
        <v>0.11782193251084405</v>
      </c>
      <c r="E56" s="11">
        <f>B56-(B56-Interface!$C$3)*Interface!$C$13</f>
        <v>398031723.18241382</v>
      </c>
      <c r="F56" s="7">
        <f t="shared" si="1"/>
        <v>0.11724037993338765</v>
      </c>
      <c r="G56" s="7">
        <f t="shared" si="2"/>
        <v>5.8155257745640121E-4</v>
      </c>
    </row>
    <row r="57" spans="1:7" ht="12.5" x14ac:dyDescent="0.25">
      <c r="A57" s="10">
        <v>55</v>
      </c>
      <c r="B57" s="11">
        <f>B56*(1+Interface!$C$2)</f>
        <v>509320605.67348975</v>
      </c>
      <c r="C57" s="11">
        <f>B57-(B57-Interface!$C$3)*Interface!$C$8</f>
        <v>458488545.10614079</v>
      </c>
      <c r="D57" s="7">
        <f t="shared" si="0"/>
        <v>0.11786096395494861</v>
      </c>
      <c r="E57" s="11">
        <f>B57-(B57-Interface!$C$3)*Interface!$C$13</f>
        <v>445780529.96430355</v>
      </c>
      <c r="F57" s="7">
        <f t="shared" si="1"/>
        <v>0.11728981055915266</v>
      </c>
      <c r="G57" s="7">
        <f t="shared" si="2"/>
        <v>5.7115339579594249E-4</v>
      </c>
    </row>
    <row r="58" spans="1:7" ht="12.5" x14ac:dyDescent="0.25">
      <c r="A58" s="10">
        <v>56</v>
      </c>
      <c r="B58" s="11">
        <f>B57*(1+Interface!$C$2)</f>
        <v>570439078.35430861</v>
      </c>
      <c r="C58" s="11">
        <f>B58-(B58-Interface!$C$3)*Interface!$C$8</f>
        <v>513495170.51887774</v>
      </c>
      <c r="D58" s="7">
        <f t="shared" si="0"/>
        <v>0.11789865867702831</v>
      </c>
      <c r="E58" s="11">
        <f>B58-(B58-Interface!$C$3)*Interface!$C$13</f>
        <v>499259193.56002003</v>
      </c>
      <c r="F58" s="7">
        <f t="shared" si="1"/>
        <v>0.11733754978960298</v>
      </c>
      <c r="G58" s="7">
        <f t="shared" si="2"/>
        <v>5.6110888742533227E-4</v>
      </c>
    </row>
    <row r="59" spans="1:7" ht="12.5" x14ac:dyDescent="0.25">
      <c r="A59" s="10">
        <v>57</v>
      </c>
      <c r="B59" s="11">
        <f>B58*(1+Interface!$C$2)</f>
        <v>638891767.75682569</v>
      </c>
      <c r="C59" s="11">
        <f>B59-(B59-Interface!$C$3)*Interface!$C$8</f>
        <v>575102590.98114312</v>
      </c>
      <c r="D59" s="7">
        <f t="shared" si="0"/>
        <v>0.11793508108034589</v>
      </c>
      <c r="E59" s="11">
        <f>B59-(B59-Interface!$C$3)*Interface!$C$13</f>
        <v>559155296.7872225</v>
      </c>
      <c r="F59" s="7">
        <f t="shared" si="1"/>
        <v>0.11738367898097168</v>
      </c>
      <c r="G59" s="7">
        <f t="shared" si="2"/>
        <v>5.514020993742097E-4</v>
      </c>
    </row>
    <row r="60" spans="1:7" ht="12.5" x14ac:dyDescent="0.25">
      <c r="A60" s="10">
        <v>58</v>
      </c>
      <c r="B60" s="11">
        <f>B59*(1+Interface!$C$2)</f>
        <v>715558779.88764489</v>
      </c>
      <c r="C60" s="11">
        <f>B60-(B60-Interface!$C$3)*Interface!$C$8</f>
        <v>644102901.89888036</v>
      </c>
      <c r="D60" s="7">
        <f t="shared" si="0"/>
        <v>0.11797029174966056</v>
      </c>
      <c r="E60" s="11">
        <f>B60-(B60-Interface!$C$3)*Interface!$C$13</f>
        <v>626238932.40168929</v>
      </c>
      <c r="F60" s="7">
        <f t="shared" si="1"/>
        <v>0.11742827468017003</v>
      </c>
      <c r="G60" s="7">
        <f t="shared" si="2"/>
        <v>5.4201706949053019E-4</v>
      </c>
    </row>
    <row r="61" spans="1:7" ht="12.5" x14ac:dyDescent="0.25">
      <c r="A61" s="10">
        <v>59</v>
      </c>
      <c r="B61" s="11">
        <f>B60*(1+Interface!$C$2)</f>
        <v>801425833.47416234</v>
      </c>
      <c r="C61" s="11">
        <f>B61-(B61-Interface!$C$3)*Interface!$C$8</f>
        <v>721383250.12674606</v>
      </c>
      <c r="D61" s="7">
        <f t="shared" si="0"/>
        <v>0.11800434770945456</v>
      </c>
      <c r="E61" s="11">
        <f>B61-(B61-Interface!$C$3)*Interface!$C$13</f>
        <v>701372604.28989208</v>
      </c>
      <c r="F61" s="7">
        <f t="shared" si="1"/>
        <v>0.11747140894835906</v>
      </c>
      <c r="G61" s="7">
        <f t="shared" si="2"/>
        <v>5.3293876109550276E-4</v>
      </c>
    </row>
    <row r="62" spans="1:7" ht="12.5" x14ac:dyDescent="0.25">
      <c r="A62" s="10">
        <v>60</v>
      </c>
      <c r="B62" s="11">
        <f>B61*(1+Interface!$C$2)</f>
        <v>897596933.49106193</v>
      </c>
      <c r="C62" s="11">
        <f>B62-(B62-Interface!$C$3)*Interface!$C$8</f>
        <v>807937240.14195573</v>
      </c>
      <c r="D62" s="7">
        <f t="shared" si="0"/>
        <v>0.11803730266319801</v>
      </c>
      <c r="E62" s="11">
        <f>B62-(B62-Interface!$C$3)*Interface!$C$13</f>
        <v>785522316.80467916</v>
      </c>
      <c r="F62" s="7">
        <f t="shared" si="1"/>
        <v>0.11751314966096316</v>
      </c>
      <c r="G62" s="7">
        <f t="shared" si="2"/>
        <v>5.2415300223485062E-4</v>
      </c>
    </row>
    <row r="63" spans="1:7" ht="12.5" x14ac:dyDescent="0.25">
      <c r="A63" s="10">
        <v>61</v>
      </c>
      <c r="B63" s="11">
        <f>B62*(1+Interface!$C$2)</f>
        <v>1005308565.5099895</v>
      </c>
      <c r="C63" s="11">
        <f>B63-(B63-Interface!$C$3)*Interface!$C$8</f>
        <v>904877708.95899057</v>
      </c>
      <c r="D63" s="7">
        <f t="shared" si="0"/>
        <v>0.11806920721510461</v>
      </c>
      <c r="E63" s="11">
        <f>B63-(B63-Interface!$C$3)*Interface!$C$13</f>
        <v>879769994.82124078</v>
      </c>
      <c r="F63" s="7">
        <f t="shared" si="1"/>
        <v>0.11755356078591239</v>
      </c>
      <c r="G63" s="7">
        <f t="shared" si="2"/>
        <v>5.1564642919221804E-4</v>
      </c>
    </row>
    <row r="64" spans="1:7" ht="12.5" x14ac:dyDescent="0.25">
      <c r="A64" s="10">
        <v>62</v>
      </c>
      <c r="B64" s="11">
        <f>B63*(1+Interface!$C$2)</f>
        <v>1125945593.3711884</v>
      </c>
      <c r="C64" s="11">
        <f>B64-(B64-Interface!$C$3)*Interface!$C$8</f>
        <v>1013451034.0340695</v>
      </c>
      <c r="D64" s="7">
        <f t="shared" si="0"/>
        <v>0.11810010907572499</v>
      </c>
      <c r="E64" s="11">
        <f>B64-(B64-Interface!$C$3)*Interface!$C$13</f>
        <v>985327394.19978988</v>
      </c>
      <c r="F64" s="7">
        <f t="shared" si="1"/>
        <v>0.11759270264175847</v>
      </c>
      <c r="G64" s="7">
        <f t="shared" si="2"/>
        <v>5.0740643396651741E-4</v>
      </c>
    </row>
    <row r="65" spans="1:7" ht="12.5" x14ac:dyDescent="0.25">
      <c r="A65" s="10">
        <v>63</v>
      </c>
      <c r="B65" s="11">
        <f>B64*(1+Interface!$C$2)</f>
        <v>1261059064.575731</v>
      </c>
      <c r="C65" s="11">
        <f>B65-(B65-Interface!$C$3)*Interface!$C$8</f>
        <v>1135053158.1181579</v>
      </c>
      <c r="D65" s="7">
        <f t="shared" si="0"/>
        <v>0.11813005325262016</v>
      </c>
      <c r="E65" s="11">
        <f>B65-(B65-Interface!$C$3)*Interface!$C$13</f>
        <v>1103551681.5037646</v>
      </c>
      <c r="F65" s="7">
        <f t="shared" si="1"/>
        <v>0.11763063213719227</v>
      </c>
      <c r="G65" s="7">
        <f t="shared" si="2"/>
        <v>4.9942111542788936E-4</v>
      </c>
    </row>
    <row r="66" spans="1:7" ht="12.5" x14ac:dyDescent="0.25">
      <c r="A66" s="10">
        <v>64</v>
      </c>
      <c r="B66" s="11">
        <f>B65*(1+Interface!$C$2)</f>
        <v>1412386152.3248188</v>
      </c>
      <c r="C66" s="11">
        <f>B66-(B66-Interface!$C$3)*Interface!$C$8</f>
        <v>1271247537.0923369</v>
      </c>
      <c r="D66" s="7">
        <f t="shared" si="0"/>
        <v>0.11815908222725424</v>
      </c>
      <c r="E66" s="11">
        <f>B66-(B66-Interface!$C$3)*Interface!$C$13</f>
        <v>1235962883.2842164</v>
      </c>
      <c r="F66" s="7">
        <f t="shared" si="1"/>
        <v>0.1176674029933682</v>
      </c>
      <c r="G66" s="7">
        <f t="shared" si="2"/>
        <v>4.9167923388604429E-4</v>
      </c>
    </row>
    <row r="67" spans="1:7" ht="12.5" x14ac:dyDescent="0.25">
      <c r="A67" s="10">
        <v>65</v>
      </c>
      <c r="B67" s="11">
        <f>B66*(1+Interface!$C$2)</f>
        <v>1581872490.6037972</v>
      </c>
      <c r="C67" s="11">
        <f>B67-(B67-Interface!$C$3)*Interface!$C$8</f>
        <v>1423785241.5434175</v>
      </c>
      <c r="D67" s="7">
        <f t="shared" si="0"/>
        <v>0.11818723611916515</v>
      </c>
      <c r="E67" s="11">
        <f>B67-(B67-Interface!$C$3)*Interface!$C$13</f>
        <v>1384263429.2783225</v>
      </c>
      <c r="F67" s="7">
        <f t="shared" si="1"/>
        <v>0.11770306595033531</v>
      </c>
      <c r="G67" s="7">
        <f t="shared" si="2"/>
        <v>4.8417016882984498E-4</v>
      </c>
    </row>
    <row r="68" spans="1:7" ht="12.5" x14ac:dyDescent="0.25">
      <c r="A68" s="10">
        <v>66</v>
      </c>
      <c r="B68" s="11">
        <f>B67*(1+Interface!$C$2)</f>
        <v>1771697189.476253</v>
      </c>
      <c r="C68" s="11">
        <f>B68-(B68-Interface!$C$3)*Interface!$C$8</f>
        <v>1594627470.5286276</v>
      </c>
      <c r="D68" s="7">
        <f t="shared" si="0"/>
        <v>0.11821455283837801</v>
      </c>
      <c r="E68" s="11">
        <f>B68-(B68-Interface!$C$3)*Interface!$C$13</f>
        <v>1550360040.7917213</v>
      </c>
      <c r="F68" s="7">
        <f t="shared" si="1"/>
        <v>0.1177376689587748</v>
      </c>
      <c r="G68" s="7">
        <f t="shared" si="2"/>
        <v>4.7688387960320711E-4</v>
      </c>
    </row>
    <row r="69" spans="1:7" ht="12.5" x14ac:dyDescent="0.25">
      <c r="A69" s="10">
        <v>67</v>
      </c>
      <c r="B69" s="11">
        <f>B68*(1+Interface!$C$2)</f>
        <v>1984300852.2134037</v>
      </c>
      <c r="C69" s="11">
        <f>B69-(B69-Interface!$C$3)*Interface!$C$8</f>
        <v>1785970766.9920633</v>
      </c>
      <c r="D69" s="7">
        <f t="shared" si="0"/>
        <v>0.11824106822696279</v>
      </c>
      <c r="E69" s="11">
        <f>B69-(B69-Interface!$C$3)*Interface!$C$13</f>
        <v>1736388245.6867282</v>
      </c>
      <c r="F69" s="7">
        <f t="shared" si="1"/>
        <v>0.11777125735815419</v>
      </c>
      <c r="G69" s="7">
        <f t="shared" si="2"/>
        <v>4.6981086880859557E-4</v>
      </c>
    </row>
    <row r="70" spans="1:7" ht="12.5" x14ac:dyDescent="0.25">
      <c r="A70" s="10">
        <v>68</v>
      </c>
      <c r="B70" s="11">
        <f>B69*(1+Interface!$C$2)</f>
        <v>2222416954.4790125</v>
      </c>
      <c r="C70" s="11">
        <f>B70-(B70-Interface!$C$3)*Interface!$C$8</f>
        <v>2000275259.0311112</v>
      </c>
      <c r="D70" s="7">
        <f t="shared" si="0"/>
        <v>0.11826681619055512</v>
      </c>
      <c r="E70" s="11">
        <f>B70-(B70-Interface!$C$3)*Interface!$C$13</f>
        <v>1944739835.169136</v>
      </c>
      <c r="F70" s="7">
        <f t="shared" si="1"/>
        <v>0.1178038740423144</v>
      </c>
      <c r="G70" s="7">
        <f t="shared" si="2"/>
        <v>4.6294214824071922E-4</v>
      </c>
    </row>
    <row r="71" spans="1:7" ht="12.5" x14ac:dyDescent="0.25">
      <c r="A71" s="10">
        <v>69</v>
      </c>
      <c r="B71" s="11">
        <f>B70*(1+Interface!$C$2)</f>
        <v>2489106989.0164943</v>
      </c>
      <c r="C71" s="11">
        <f>B71-(B71-Interface!$C$3)*Interface!$C$8</f>
        <v>2240296290.1148448</v>
      </c>
      <c r="D71" s="7">
        <f t="shared" si="0"/>
        <v>0.11829182882060207</v>
      </c>
      <c r="E71" s="11">
        <f>B71-(B71-Interface!$C$3)*Interface!$C$13</f>
        <v>2178093615.3894324</v>
      </c>
      <c r="F71" s="7">
        <f t="shared" si="1"/>
        <v>0.11783555961343817</v>
      </c>
      <c r="G71" s="7">
        <f t="shared" si="2"/>
        <v>4.5626920716390629E-4</v>
      </c>
    </row>
    <row r="72" spans="1:7" ht="12.5" x14ac:dyDescent="0.25">
      <c r="A72" s="10">
        <v>70</v>
      </c>
      <c r="B72" s="11">
        <f>B71*(1+Interface!$C$2)</f>
        <v>2787799827.6984739</v>
      </c>
      <c r="C72" s="11">
        <f>B72-(B72-Interface!$C$3)*Interface!$C$8</f>
        <v>2509119844.9286265</v>
      </c>
      <c r="D72" s="7">
        <f t="shared" si="0"/>
        <v>0.11831613650803452</v>
      </c>
      <c r="E72" s="11">
        <f>B72-(B72-Interface!$C$3)*Interface!$C$13</f>
        <v>2439449849.2361646</v>
      </c>
      <c r="F72" s="7">
        <f t="shared" si="1"/>
        <v>0.11786635252526811</v>
      </c>
      <c r="G72" s="7">
        <f t="shared" si="2"/>
        <v>4.4978398276640519E-4</v>
      </c>
    </row>
    <row r="73" spans="1:7" ht="12.5" x14ac:dyDescent="0.25">
      <c r="A73" s="10">
        <v>71</v>
      </c>
      <c r="B73" s="11">
        <f>B72*(1+Interface!$C$2)</f>
        <v>3122335807.0222912</v>
      </c>
      <c r="C73" s="11">
        <f>B73-(B73-Interface!$C$3)*Interface!$C$8</f>
        <v>2810202226.3200622</v>
      </c>
      <c r="D73" s="7">
        <f t="shared" si="0"/>
        <v>0.1183397680490077</v>
      </c>
      <c r="E73" s="11">
        <f>B73-(B73-Interface!$C$3)*Interface!$C$13</f>
        <v>2732168831.1445045</v>
      </c>
      <c r="F73" s="7">
        <f t="shared" si="1"/>
        <v>0.11789628921637285</v>
      </c>
      <c r="G73" s="7">
        <f t="shared" si="2"/>
        <v>4.4347883263484711E-4</v>
      </c>
    </row>
    <row r="74" spans="1:7" ht="12.5" x14ac:dyDescent="0.25">
      <c r="A74" s="10">
        <v>72</v>
      </c>
      <c r="B74" s="11">
        <f>B73*(1+Interface!$C$2)</f>
        <v>3497016103.8649664</v>
      </c>
      <c r="C74" s="11">
        <f>B74-(B74-Interface!$C$3)*Interface!$C$8</f>
        <v>3147414493.4784698</v>
      </c>
      <c r="D74" s="7">
        <f t="shared" si="0"/>
        <v>0.11836275074330649</v>
      </c>
      <c r="E74" s="11">
        <f>B74-(B74-Interface!$C$3)*Interface!$C$13</f>
        <v>3060014090.8818455</v>
      </c>
      <c r="F74" s="7">
        <f t="shared" si="1"/>
        <v>0.11792540423421016</v>
      </c>
      <c r="G74" s="7">
        <f t="shared" si="2"/>
        <v>4.3734650909632578E-4</v>
      </c>
    </row>
    <row r="75" spans="1:7" ht="12.5" x14ac:dyDescent="0.25">
      <c r="A75" s="10">
        <v>73</v>
      </c>
      <c r="B75" s="11">
        <f>B74*(1+Interface!$C$2)</f>
        <v>3916658036.3287625</v>
      </c>
      <c r="C75" s="11">
        <f>B75-(B75-Interface!$C$3)*Interface!$C$8</f>
        <v>3525092232.6958861</v>
      </c>
      <c r="D75" s="7">
        <f t="shared" si="0"/>
        <v>0.11838511048596434</v>
      </c>
      <c r="E75" s="11">
        <f>B75-(B75-Interface!$C$3)*Interface!$C$13</f>
        <v>3427200781.7876673</v>
      </c>
      <c r="F75" s="7">
        <f t="shared" si="1"/>
        <v>0.11795373035066081</v>
      </c>
      <c r="G75" s="7">
        <f t="shared" si="2"/>
        <v>4.3138013530352737E-4</v>
      </c>
    </row>
    <row r="76" spans="1:7" ht="12.5" x14ac:dyDescent="0.25">
      <c r="A76" s="10">
        <v>74</v>
      </c>
      <c r="B76" s="11">
        <f>B75*(1+Interface!$C$2)</f>
        <v>4386657000.6882143</v>
      </c>
      <c r="C76" s="11">
        <f>B76-(B76-Interface!$C$3)*Interface!$C$8</f>
        <v>3948091300.6193929</v>
      </c>
      <c r="D76" s="7">
        <f t="shared" si="0"/>
        <v>0.11840687185259746</v>
      </c>
      <c r="E76" s="11">
        <f>B76-(B76-Interface!$C$3)*Interface!$C$13</f>
        <v>3838449875.6021876</v>
      </c>
      <c r="F76" s="7">
        <f t="shared" si="1"/>
        <v>0.11798129866967111</v>
      </c>
      <c r="G76" s="7">
        <f t="shared" si="2"/>
        <v>4.2557318292635316E-4</v>
      </c>
    </row>
    <row r="77" spans="1:7" ht="12.5" x14ac:dyDescent="0.25">
      <c r="A77" s="10">
        <v>75</v>
      </c>
      <c r="B77" s="11">
        <f>B76*(1+Interface!$C$2)</f>
        <v>4913055840.7708006</v>
      </c>
      <c r="C77" s="11">
        <f>B77-(B77-Interface!$C$3)*Interface!$C$8</f>
        <v>4421850256.6937208</v>
      </c>
      <c r="D77" s="7">
        <f t="shared" si="0"/>
        <v>0.11842805817892321</v>
      </c>
      <c r="E77" s="11">
        <f>B77-(B77-Interface!$C$3)*Interface!$C$13</f>
        <v>4299048860.6744509</v>
      </c>
      <c r="F77" s="7">
        <f t="shared" si="1"/>
        <v>0.11800813872758042</v>
      </c>
      <c r="G77" s="7">
        <f t="shared" si="2"/>
        <v>4.199194513427873E-4</v>
      </c>
    </row>
    <row r="78" spans="1:7" ht="12.5" x14ac:dyDescent="0.25">
      <c r="A78" s="10">
        <v>76</v>
      </c>
      <c r="B78" s="11">
        <f>B77*(1+Interface!$C$2)</f>
        <v>5502622541.6632977</v>
      </c>
      <c r="C78" s="11">
        <f>B78-(B78-Interface!$C$3)*Interface!$C$8</f>
        <v>4952460287.4969683</v>
      </c>
      <c r="D78" s="7">
        <f t="shared" si="0"/>
        <v>0.11844869163488991</v>
      </c>
      <c r="E78" s="11">
        <f>B78-(B78-Interface!$C$3)*Interface!$C$13</f>
        <v>4814919723.9553852</v>
      </c>
      <c r="F78" s="7">
        <f t="shared" si="1"/>
        <v>0.11803427858667392</v>
      </c>
      <c r="G78" s="7">
        <f t="shared" si="2"/>
        <v>4.1441304821598912E-4</v>
      </c>
    </row>
    <row r="79" spans="1:7" ht="12.5" x14ac:dyDescent="0.25">
      <c r="A79" s="10">
        <v>77</v>
      </c>
      <c r="B79" s="11">
        <f>B78*(1+Interface!$C$2)</f>
        <v>6162937246.6628942</v>
      </c>
      <c r="C79" s="11">
        <f>B79-(B79-Interface!$C$3)*Interface!$C$8</f>
        <v>5546743521.9966049</v>
      </c>
      <c r="D79" s="7">
        <f t="shared" si="0"/>
        <v>0.11846879329381599</v>
      </c>
      <c r="E79" s="11">
        <f>B79-(B79-Interface!$C$3)*Interface!$C$13</f>
        <v>5392695090.8300323</v>
      </c>
      <c r="F79" s="7">
        <f t="shared" si="1"/>
        <v>0.11805974492245341</v>
      </c>
      <c r="G79" s="7">
        <f t="shared" si="2"/>
        <v>4.0904837136257477E-4</v>
      </c>
    </row>
    <row r="80" spans="1:7" ht="12.5" x14ac:dyDescent="0.25">
      <c r="A80" s="10">
        <v>78</v>
      </c>
      <c r="B80" s="11">
        <f>B79*(1+Interface!$C$2)</f>
        <v>6902489716.2624426</v>
      </c>
      <c r="C80" s="11">
        <f>B80-(B80-Interface!$C$3)*Interface!$C$8</f>
        <v>6212340744.636198</v>
      </c>
      <c r="D80" s="7">
        <f t="shared" si="0"/>
        <v>0.11848838319690014</v>
      </c>
      <c r="E80" s="11">
        <f>B80-(B80-Interface!$C$3)*Interface!$C$13</f>
        <v>6039803501.7296371</v>
      </c>
      <c r="F80" s="7">
        <f t="shared" si="1"/>
        <v>0.11808456310508619</v>
      </c>
      <c r="G80" s="7">
        <f t="shared" si="2"/>
        <v>4.0382009181394452E-4</v>
      </c>
    </row>
    <row r="81" spans="1:7" ht="12.5" x14ac:dyDescent="0.25">
      <c r="A81" s="10">
        <v>79</v>
      </c>
      <c r="B81" s="11">
        <f>B80*(1+Interface!$C$2)</f>
        <v>7730788482.2139368</v>
      </c>
      <c r="C81" s="11">
        <f>B81-(B81-Interface!$C$3)*Interface!$C$8</f>
        <v>6957809633.9925432</v>
      </c>
      <c r="D81" s="7">
        <f t="shared" si="0"/>
        <v>0.1185074804134445</v>
      </c>
      <c r="E81" s="11">
        <f>B81-(B81-Interface!$C$3)*Interface!$C$13</f>
        <v>6764564921.9371948</v>
      </c>
      <c r="F81" s="7">
        <f t="shared" si="1"/>
        <v>0.11810875727545023</v>
      </c>
      <c r="G81" s="7">
        <f t="shared" si="2"/>
        <v>3.9872313799427239E-4</v>
      </c>
    </row>
    <row r="82" spans="1:7" ht="12.5" x14ac:dyDescent="0.25">
      <c r="A82" s="10">
        <v>80</v>
      </c>
      <c r="B82" s="11">
        <f>B81*(1+Interface!$C$2)</f>
        <v>8658483100.0796108</v>
      </c>
      <c r="C82" s="11">
        <f>B82-(B82-Interface!$C$3)*Interface!$C$8</f>
        <v>7792734790.0716496</v>
      </c>
      <c r="D82" s="7">
        <f t="shared" si="0"/>
        <v>0.11852610309709721</v>
      </c>
      <c r="E82" s="11">
        <f>B82-(B82-Interface!$C$3)*Interface!$C$13</f>
        <v>7576297712.5696592</v>
      </c>
      <c r="F82" s="7">
        <f t="shared" si="1"/>
        <v>0.11813235041617043</v>
      </c>
      <c r="G82" s="7">
        <f t="shared" si="2"/>
        <v>3.9375268092678439E-4</v>
      </c>
    </row>
    <row r="83" spans="1:7" ht="12.5" x14ac:dyDescent="0.25">
      <c r="A83" s="10">
        <v>81</v>
      </c>
      <c r="B83" s="11">
        <f>B82*(1+Interface!$C$2)</f>
        <v>9697501072.0891647</v>
      </c>
      <c r="C83" s="11">
        <f>B83-(B83-Interface!$C$3)*Interface!$C$8</f>
        <v>8727850964.880249</v>
      </c>
      <c r="D83" s="7">
        <f t="shared" si="0"/>
        <v>0.11854426853840372</v>
      </c>
      <c r="E83" s="11">
        <f>B83-(B83-Interface!$C$3)*Interface!$C$13</f>
        <v>8485438438.0780191</v>
      </c>
      <c r="F83" s="7">
        <f t="shared" si="1"/>
        <v>0.11815536441800156</v>
      </c>
      <c r="G83" s="7">
        <f t="shared" si="2"/>
        <v>3.8890412040215594E-4</v>
      </c>
    </row>
    <row r="84" spans="1:7" ht="12.5" x14ac:dyDescent="0.25">
      <c r="A84" s="10">
        <v>82</v>
      </c>
      <c r="B84" s="11">
        <f>B83*(1+Interface!$C$2)</f>
        <v>10861201200.739866</v>
      </c>
      <c r="C84" s="11">
        <f>B84-(B84-Interface!$C$3)*Interface!$C$8</f>
        <v>9775181080.6658802</v>
      </c>
      <c r="D84" s="7">
        <f t="shared" si="0"/>
        <v>0.1185619932139319</v>
      </c>
      <c r="E84" s="11">
        <f>B84-(B84-Interface!$C$3)*Interface!$C$13</f>
        <v>9503676050.6473827</v>
      </c>
      <c r="F84" s="7">
        <f t="shared" si="1"/>
        <v>0.11817782014189326</v>
      </c>
      <c r="G84" s="7">
        <f t="shared" si="2"/>
        <v>3.8417307203864048E-4</v>
      </c>
    </row>
    <row r="85" spans="1:7" ht="12.5" x14ac:dyDescent="0.25">
      <c r="A85" s="10">
        <v>83</v>
      </c>
      <c r="B85" s="11">
        <f>B84*(1+Interface!$C$2)</f>
        <v>12164545344.828651</v>
      </c>
      <c r="C85" s="11">
        <f>B85-(B85-Interface!$C$3)*Interface!$C$8</f>
        <v>10948190810.345787</v>
      </c>
      <c r="D85" s="7">
        <f t="shared" si="0"/>
        <v>0.11857929283221535</v>
      </c>
      <c r="E85" s="11">
        <f>B85-(B85-Interface!$C$3)*Interface!$C$13</f>
        <v>10644102176.725071</v>
      </c>
      <c r="F85" s="7">
        <f t="shared" si="1"/>
        <v>0.11819973747704404</v>
      </c>
      <c r="G85" s="7">
        <f t="shared" si="2"/>
        <v>3.7955535517131267E-4</v>
      </c>
    </row>
    <row r="86" spans="1:7" ht="12.5" x14ac:dyDescent="0.25">
      <c r="A86" s="10">
        <v>84</v>
      </c>
      <c r="B86" s="11">
        <f>B85*(1+Interface!$C$2)</f>
        <v>13624290786.208092</v>
      </c>
      <c r="C86" s="11">
        <f>B86-(B86-Interface!$C$3)*Interface!$C$8</f>
        <v>12261961707.587282</v>
      </c>
      <c r="D86" s="7">
        <f t="shared" si="0"/>
        <v>0.11859618237674008</v>
      </c>
      <c r="E86" s="11">
        <f>B86-(B86-Interface!$C$3)*Interface!$C$13</f>
        <v>11921379437.932079</v>
      </c>
      <c r="F86" s="7">
        <f t="shared" si="1"/>
        <v>0.11822113539522672</v>
      </c>
      <c r="G86" s="7">
        <f t="shared" si="2"/>
        <v>3.7504698151336058E-4</v>
      </c>
    </row>
    <row r="87" spans="1:7" ht="12.5" x14ac:dyDescent="0.25">
      <c r="A87" s="10">
        <v>85</v>
      </c>
      <c r="B87" s="11">
        <f>B86*(1+Interface!$C$2)</f>
        <v>15259205680.553064</v>
      </c>
      <c r="C87" s="11">
        <f>B87-(B87-Interface!$C$3)*Interface!$C$8</f>
        <v>13733385112.497757</v>
      </c>
      <c r="D87" s="7">
        <f t="shared" si="0"/>
        <v>0.11861267614618543</v>
      </c>
      <c r="E87" s="11">
        <f>B87-(B87-Interface!$C$3)*Interface!$C$13</f>
        <v>13351929970.483931</v>
      </c>
      <c r="F87" s="7">
        <f t="shared" si="1"/>
        <v>0.11824203200165173</v>
      </c>
      <c r="G87" s="7">
        <f t="shared" si="2"/>
        <v>3.7064414453369388E-4</v>
      </c>
    </row>
    <row r="88" spans="1:7" ht="12.5" x14ac:dyDescent="0.25">
      <c r="A88" s="10">
        <v>86</v>
      </c>
      <c r="B88" s="11">
        <f>B87*(1+Interface!$C$2)</f>
        <v>17090310362.219433</v>
      </c>
      <c r="C88" s="11">
        <f>B88-(B88-Interface!$C$3)*Interface!$C$8</f>
        <v>15381379325.99749</v>
      </c>
      <c r="D88" s="7">
        <f t="shared" si="0"/>
        <v>0.1186287877921115</v>
      </c>
      <c r="E88" s="11">
        <f>B88-(B88-Interface!$C$3)*Interface!$C$13</f>
        <v>14954146566.942003</v>
      </c>
      <c r="F88" s="7">
        <f t="shared" si="1"/>
        <v>0.11826244458260549</v>
      </c>
      <c r="G88" s="7">
        <f t="shared" si="2"/>
        <v>3.6634320950601484E-4</v>
      </c>
    </row>
    <row r="89" spans="1:7" ht="12.5" x14ac:dyDescent="0.25">
      <c r="A89" s="10">
        <v>87</v>
      </c>
      <c r="B89" s="11">
        <f>B88*(1+Interface!$C$2)</f>
        <v>19141147605.685768</v>
      </c>
      <c r="C89" s="11">
        <f>B89-(B89-Interface!$C$3)*Interface!$C$8</f>
        <v>17227132845.117191</v>
      </c>
      <c r="D89" s="7">
        <f t="shared" si="0"/>
        <v>0.11864453035427069</v>
      </c>
      <c r="E89" s="11">
        <f>B89-(B89-Interface!$C$3)*Interface!$C$13</f>
        <v>16748629154.975048</v>
      </c>
      <c r="F89" s="7">
        <f t="shared" si="1"/>
        <v>0.11828238965009552</v>
      </c>
      <c r="G89" s="7">
        <f t="shared" si="2"/>
        <v>3.6214070417517341E-4</v>
      </c>
    </row>
    <row r="90" spans="1:7" ht="12.5" x14ac:dyDescent="0.25">
      <c r="A90" s="10">
        <v>88</v>
      </c>
      <c r="B90" s="11">
        <f>B89*(1+Interface!$C$2)</f>
        <v>21438085318.368061</v>
      </c>
      <c r="C90" s="11">
        <f>B90-(B90-Interface!$C$3)*Interface!$C$8</f>
        <v>19294376786.531254</v>
      </c>
      <c r="D90" s="7">
        <f t="shared" si="0"/>
        <v>0.1186599162937112</v>
      </c>
      <c r="E90" s="11">
        <f>B90-(B90-Interface!$C$3)*Interface!$C$13</f>
        <v>18758449653.572052</v>
      </c>
      <c r="F90" s="7">
        <f t="shared" si="1"/>
        <v>0.11830188298370303</v>
      </c>
      <c r="G90" s="7">
        <f t="shared" si="2"/>
        <v>3.5803331000816563E-4</v>
      </c>
    </row>
    <row r="91" spans="1:7" ht="12.5" x14ac:dyDescent="0.25">
      <c r="A91" s="10">
        <v>89</v>
      </c>
      <c r="B91" s="11">
        <f>B90*(1+Interface!$C$2)</f>
        <v>24010655556.572231</v>
      </c>
      <c r="C91" s="11">
        <f>B91-(B91-Interface!$C$3)*Interface!$C$8</f>
        <v>21609690000.915009</v>
      </c>
      <c r="D91" s="7">
        <f t="shared" si="0"/>
        <v>0.11867495752382129</v>
      </c>
      <c r="E91" s="11">
        <f>B91-(B91-Interface!$C$3)*Interface!$C$13</f>
        <v>21009448612.000702</v>
      </c>
      <c r="F91" s="7">
        <f t="shared" si="1"/>
        <v>0.11832093966984214</v>
      </c>
      <c r="G91" s="7">
        <f t="shared" si="2"/>
        <v>3.5401785397914942E-4</v>
      </c>
    </row>
    <row r="92" spans="1:7" ht="12.5" x14ac:dyDescent="0.25">
      <c r="A92" s="10">
        <v>90</v>
      </c>
      <c r="B92" s="11">
        <f>B91*(1+Interface!$C$2)</f>
        <v>26891934223.360901</v>
      </c>
      <c r="C92" s="11">
        <f>B92-(B92-Interface!$C$3)*Interface!$C$8</f>
        <v>24202840801.024811</v>
      </c>
      <c r="D92" s="7">
        <f t="shared" si="0"/>
        <v>0.11868966543946158</v>
      </c>
      <c r="E92" s="11">
        <f>B92-(B92-Interface!$C$3)*Interface!$C$13</f>
        <v>23530567445.440788</v>
      </c>
      <c r="F92" s="7">
        <f t="shared" si="1"/>
        <v>0.11833957413859797</v>
      </c>
      <c r="G92" s="7">
        <f t="shared" si="2"/>
        <v>3.5009130086360862E-4</v>
      </c>
    </row>
    <row r="93" spans="1:7" ht="12.5" x14ac:dyDescent="0.25">
      <c r="A93" s="10">
        <v>91</v>
      </c>
      <c r="B93" s="11">
        <f>B92*(1+Interface!$C$2)</f>
        <v>30118966330.164211</v>
      </c>
      <c r="C93" s="11">
        <f>B93-(B93-Interface!$C$3)*Interface!$C$8</f>
        <v>27107169697.147789</v>
      </c>
      <c r="D93" s="7">
        <f t="shared" si="0"/>
        <v>0.11870405094431025</v>
      </c>
      <c r="E93" s="11">
        <f>B93-(B93-Interface!$C$3)*Interface!$C$13</f>
        <v>26354220538.893684</v>
      </c>
      <c r="F93" s="7">
        <f t="shared" si="1"/>
        <v>0.11835780019831388</v>
      </c>
      <c r="G93" s="7">
        <f t="shared" si="2"/>
        <v>3.4625074599636818E-4</v>
      </c>
    </row>
    <row r="94" spans="1:7" ht="12.5" x14ac:dyDescent="0.25">
      <c r="A94" s="10">
        <v>92</v>
      </c>
      <c r="B94" s="11">
        <f>B93*(1+Interface!$C$2)</f>
        <v>33733242289.78392</v>
      </c>
      <c r="C94" s="11">
        <f>B94-(B94-Interface!$C$3)*Interface!$C$8</f>
        <v>30360018060.805527</v>
      </c>
      <c r="D94" s="7">
        <f t="shared" si="0"/>
        <v>0.11871812447654584</v>
      </c>
      <c r="E94" s="11">
        <f>B94-(B94-Interface!$C$3)*Interface!$C$13</f>
        <v>29516712003.560928</v>
      </c>
      <c r="F94" s="7">
        <f t="shared" si="1"/>
        <v>0.11837563106807614</v>
      </c>
      <c r="G94" s="7">
        <f t="shared" si="2"/>
        <v>3.4249340846970178E-4</v>
      </c>
    </row>
    <row r="95" spans="1:7" ht="12.5" x14ac:dyDescent="0.25">
      <c r="A95" s="10">
        <v>93</v>
      </c>
      <c r="B95" s="11">
        <f>B94*(1+Interface!$C$2)</f>
        <v>37781231364.557991</v>
      </c>
      <c r="C95" s="11">
        <f>B95-(B95-Interface!$C$3)*Interface!$C$8</f>
        <v>34003208228.102192</v>
      </c>
      <c r="D95" s="7">
        <f t="shared" si="0"/>
        <v>0.11873189603298173</v>
      </c>
      <c r="E95" s="11">
        <f>B95-(B95-Interface!$C$3)*Interface!$C$13</f>
        <v>33058702443.988243</v>
      </c>
      <c r="F95" s="7">
        <f t="shared" si="1"/>
        <v>0.11839307940824173</v>
      </c>
      <c r="G95" s="7">
        <f t="shared" si="2"/>
        <v>3.3881662474000152E-4</v>
      </c>
    </row>
    <row r="96" spans="1:7" ht="12.5" x14ac:dyDescent="0.25">
      <c r="A96" s="10">
        <v>94</v>
      </c>
      <c r="B96" s="11">
        <f>B95*(1+Interface!$C$2)</f>
        <v>42314979128.304955</v>
      </c>
      <c r="C96" s="11">
        <f>B96-(B96-Interface!$C$3)*Interface!$C$8</f>
        <v>38083581215.474457</v>
      </c>
      <c r="D96" s="7">
        <f t="shared" si="0"/>
        <v>0.11874537519175044</v>
      </c>
      <c r="E96" s="11">
        <f>B96-(B96-Interface!$C$3)*Interface!$C$13</f>
        <v>37025731737.266838</v>
      </c>
      <c r="F96" s="7">
        <f t="shared" si="1"/>
        <v>0.11841015734913696</v>
      </c>
      <c r="G96" s="7">
        <f t="shared" si="2"/>
        <v>3.3521784261347776E-4</v>
      </c>
    </row>
    <row r="97" spans="1:7" ht="12.5" x14ac:dyDescent="0.25">
      <c r="A97" s="10">
        <v>95</v>
      </c>
      <c r="B97" s="11">
        <f>B96*(1+Interface!$C$2)</f>
        <v>47392776623.701553</v>
      </c>
      <c r="C97" s="11">
        <f>B97-(B97-Interface!$C$3)*Interface!$C$8</f>
        <v>42653598961.331398</v>
      </c>
      <c r="D97" s="7">
        <f t="shared" si="0"/>
        <v>0.1187585711336423</v>
      </c>
      <c r="E97" s="11">
        <f>B97-(B97-Interface!$C$3)*Interface!$C$13</f>
        <v>41468804545.738861</v>
      </c>
      <c r="F97" s="7">
        <f t="shared" si="1"/>
        <v>0.11842687651805295</v>
      </c>
      <c r="G97" s="7">
        <f t="shared" si="2"/>
        <v>3.3169461558935076E-4</v>
      </c>
    </row>
    <row r="98" spans="1:7" ht="12.5" x14ac:dyDescent="0.25">
      <c r="A98" s="10">
        <v>96</v>
      </c>
      <c r="B98" s="11">
        <f>B97*(1+Interface!$C$2)</f>
        <v>53079909818.545746</v>
      </c>
      <c r="C98" s="11">
        <f>B98-(B98-Interface!$C$3)*Interface!$C$8</f>
        <v>47772018836.69117</v>
      </c>
      <c r="D98" s="7">
        <f t="shared" si="0"/>
        <v>0.11877149266218168</v>
      </c>
      <c r="E98" s="11">
        <f>B98-(B98-Interface!$C$3)*Interface!$C$13</f>
        <v>46445046091.227524</v>
      </c>
      <c r="F98" s="7">
        <f t="shared" si="1"/>
        <v>0.11844324806464668</v>
      </c>
      <c r="G98" s="7">
        <f t="shared" si="2"/>
        <v>3.2824459753499902E-4</v>
      </c>
    </row>
    <row r="99" spans="1:7" ht="12.5" x14ac:dyDescent="0.25">
      <c r="A99" s="10">
        <v>97</v>
      </c>
      <c r="B99" s="11">
        <f>B98*(1+Interface!$C$2)</f>
        <v>59449498996.77124</v>
      </c>
      <c r="C99" s="11">
        <f>B99-(B99-Interface!$C$3)*Interface!$C$8</f>
        <v>53504649097.094116</v>
      </c>
      <c r="D99" s="7">
        <f t="shared" si="0"/>
        <v>0.11878414822252648</v>
      </c>
      <c r="E99" s="11">
        <f>B99-(B99-Interface!$C$3)*Interface!$C$13</f>
        <v>52018436622.174835</v>
      </c>
      <c r="F99" s="7">
        <f t="shared" si="1"/>
        <v>0.11845928268485495</v>
      </c>
      <c r="G99" s="7">
        <f t="shared" si="2"/>
        <v>3.2486553767152593E-4</v>
      </c>
    </row>
    <row r="100" spans="1:7" ht="12.5" x14ac:dyDescent="0.25">
      <c r="A100" s="10">
        <v>98</v>
      </c>
      <c r="B100" s="11">
        <f>B99*(1+Interface!$C$2)</f>
        <v>66583438876.383797</v>
      </c>
      <c r="C100" s="11">
        <f>B100-(B100-Interface!$C$3)*Interface!$C$8</f>
        <v>59925194988.745415</v>
      </c>
      <c r="D100" s="7">
        <f t="shared" si="0"/>
        <v>0.11879654591926947</v>
      </c>
      <c r="E100" s="11">
        <f>B100-(B100-Interface!$C$3)*Interface!$C$13</f>
        <v>58260634016.835823</v>
      </c>
      <c r="F100" s="7">
        <f t="shared" si="1"/>
        <v>0.11847499064341949</v>
      </c>
      <c r="G100" s="7">
        <f t="shared" si="2"/>
        <v>3.2155527584998289E-4</v>
      </c>
    </row>
    <row r="101" spans="1:7" ht="12.5" x14ac:dyDescent="0.25">
      <c r="A101" s="10">
        <v>99</v>
      </c>
      <c r="B101" s="11">
        <f>B100*(1+Interface!$C$2)</f>
        <v>74573451541.549866</v>
      </c>
      <c r="C101" s="11">
        <f>B101-(B101-Interface!$C$3)*Interface!$C$8</f>
        <v>67116206387.394882</v>
      </c>
      <c r="D101" s="7">
        <f t="shared" si="0"/>
        <v>0.11880869353320911</v>
      </c>
      <c r="E101" s="11">
        <f>B101-(B101-Interface!$C$3)*Interface!$C$13</f>
        <v>65251895098.856133</v>
      </c>
      <c r="F101" s="7">
        <f t="shared" si="1"/>
        <v>0.11849038179511062</v>
      </c>
      <c r="G101" s="7">
        <f t="shared" si="2"/>
        <v>3.1831173809848679E-4</v>
      </c>
    </row>
    <row r="102" spans="1:7" ht="12.5" x14ac:dyDescent="0.25">
      <c r="A102" s="10">
        <v>100</v>
      </c>
      <c r="B102" s="11">
        <f>B101*(1+Interface!$C$2)</f>
        <v>83522265726.535858</v>
      </c>
      <c r="C102" s="11">
        <f>B102-(B102-Interface!$C$3)*Interface!$C$8</f>
        <v>75170139153.882278</v>
      </c>
      <c r="D102" s="7">
        <f t="shared" si="0"/>
        <v>0.11882059853716243</v>
      </c>
      <c r="E102" s="11">
        <f>B102-(B102-Interface!$C$3)*Interface!$C$13</f>
        <v>73082107510.718872</v>
      </c>
      <c r="F102" s="7">
        <f t="shared" si="1"/>
        <v>0.11850546560473685</v>
      </c>
      <c r="G102" s="7">
        <f t="shared" si="2"/>
        <v>3.1513293242557694E-4</v>
      </c>
    </row>
  </sheetData>
  <mergeCells count="2">
    <mergeCell ref="J5:M5"/>
    <mergeCell ref="J6:M7"/>
  </mergeCells>
  <conditionalFormatting sqref="A2:G102">
    <cfRule type="expression" dxfId="0" priority="1">
      <formula>$A2&gt;$L$3</formula>
    </cfRule>
  </conditionalFormatting>
  <hyperlinks>
    <hyperlink ref="J5:M5" r:id="rId1" display="General disclosures and disclaimers" xr:uid="{B85964EE-9B39-4127-9923-57160CBC31F2}"/>
  </hyperlinks>
  <pageMargins left="0" right="0" top="0" bottom="0" header="0" footer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Interface</vt:lpstr>
      <vt:lpstr>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Vidya Bala</cp:lastModifiedBy>
  <cp:revision/>
  <dcterms:created xsi:type="dcterms:W3CDTF">2024-08-08T11:25:45Z</dcterms:created>
  <dcterms:modified xsi:type="dcterms:W3CDTF">2024-08-13T09:21:14Z</dcterms:modified>
  <cp:category/>
  <cp:contentStatus/>
</cp:coreProperties>
</file>